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2120" windowHeight="9060" activeTab="5"/>
  </bookViews>
  <sheets>
    <sheet name="Rozpiska" sheetId="1" r:id="rId1"/>
    <sheet name="s1" sheetId="2" r:id="rId2"/>
    <sheet name="s2" sheetId="3" r:id="rId3"/>
    <sheet name="s3" sheetId="4" r:id="rId4"/>
    <sheet name="s4" sheetId="5" r:id="rId5"/>
    <sheet name="tabele" sheetId="6" r:id="rId6"/>
    <sheet name="indywidualnie" sheetId="7" r:id="rId7"/>
  </sheets>
  <externalReferences>
    <externalReference r:id="rId10"/>
  </externalReferences>
  <definedNames/>
  <calcPr fullCalcOnLoad="1"/>
</workbook>
</file>

<file path=xl/sharedStrings.xml><?xml version="1.0" encoding="utf-8"?>
<sst xmlns="http://schemas.openxmlformats.org/spreadsheetml/2006/main" count="4288" uniqueCount="520">
  <si>
    <t xml:space="preserve">  SUPERLIGA</t>
  </si>
  <si>
    <t>Zagata Team</t>
  </si>
  <si>
    <t>P</t>
  </si>
  <si>
    <t>Razem</t>
  </si>
  <si>
    <t>M Pkt.</t>
  </si>
  <si>
    <t>D Pkt.</t>
  </si>
  <si>
    <t>Zagata Andrzej</t>
  </si>
  <si>
    <t>Zagata Paweł</t>
  </si>
  <si>
    <t>Wynik</t>
  </si>
  <si>
    <t>Zagata Bogusław</t>
  </si>
  <si>
    <t>:</t>
  </si>
  <si>
    <t>Zagata Karol</t>
  </si>
  <si>
    <t>Klimańska Elżbieta</t>
  </si>
  <si>
    <t xml:space="preserve">                            </t>
  </si>
  <si>
    <t xml:space="preserve">  Tabela</t>
  </si>
  <si>
    <t>Urząd Skarbowy</t>
  </si>
  <si>
    <t>Cukrownia</t>
  </si>
  <si>
    <t>Jankowiak Robert</t>
  </si>
  <si>
    <t>Zaremba Mariusz</t>
  </si>
  <si>
    <t>Sierżant Tomasz</t>
  </si>
  <si>
    <t>Hojny Wiesław</t>
  </si>
  <si>
    <t>Nowacki Arkadiusz</t>
  </si>
  <si>
    <t>Zieliński Krzysztof</t>
  </si>
  <si>
    <t>Kaźmierczak Roman</t>
  </si>
  <si>
    <t>Krawiec Adam</t>
  </si>
  <si>
    <t>Fuksiarze</t>
  </si>
  <si>
    <t>Pleszew</t>
  </si>
  <si>
    <t>Jezierski Janusz</t>
  </si>
  <si>
    <t>Pinkowski Jarosław</t>
  </si>
  <si>
    <t>Hajdasz Witold</t>
  </si>
  <si>
    <t>Kłakulak Jarosław</t>
  </si>
  <si>
    <t>Musialski Zbigniew</t>
  </si>
  <si>
    <t>Galusiński Michał</t>
  </si>
  <si>
    <t>Hydraulik Blues</t>
  </si>
  <si>
    <t>Spinko</t>
  </si>
  <si>
    <t>Janiszewski Roman</t>
  </si>
  <si>
    <t>Sierpowski Piotr</t>
  </si>
  <si>
    <t>Prałat Jan</t>
  </si>
  <si>
    <t>Powiatowy Bank Spółdzielczy</t>
  </si>
  <si>
    <t>Werwiński Tomasz</t>
  </si>
  <si>
    <t>PBS</t>
  </si>
  <si>
    <t>Oldboys Pleszew</t>
  </si>
  <si>
    <t>Szabel Remigiusz</t>
  </si>
  <si>
    <t>Hydraulik</t>
  </si>
  <si>
    <t>Zagata</t>
  </si>
  <si>
    <t>Kubica Tomasz</t>
  </si>
  <si>
    <t>I LIGA</t>
  </si>
  <si>
    <t>Jaca Team</t>
  </si>
  <si>
    <t>Pocztowcy</t>
  </si>
  <si>
    <t>Zimniak Artur</t>
  </si>
  <si>
    <t>Matuszczak Marek</t>
  </si>
  <si>
    <t>Czwórka ze Skarbówki</t>
  </si>
  <si>
    <t>Kwinta Wojciech</t>
  </si>
  <si>
    <t>Wyzujak Stanisław</t>
  </si>
  <si>
    <t>Jaśkowiak Marian</t>
  </si>
  <si>
    <t>Leśniak Wiesław</t>
  </si>
  <si>
    <t>Tomczak Sławomir</t>
  </si>
  <si>
    <t>Walkowiak Zenon</t>
  </si>
  <si>
    <t>Czwórka</t>
  </si>
  <si>
    <t>Poprawski Roman</t>
  </si>
  <si>
    <t>Walkowski Michał</t>
  </si>
  <si>
    <t>I</t>
  </si>
  <si>
    <t>II</t>
  </si>
  <si>
    <t>III</t>
  </si>
  <si>
    <t>IV</t>
  </si>
  <si>
    <t>V</t>
  </si>
  <si>
    <t>VI</t>
  </si>
  <si>
    <t>VII</t>
  </si>
  <si>
    <t>VIII</t>
  </si>
  <si>
    <t>IX</t>
  </si>
  <si>
    <t>X</t>
  </si>
  <si>
    <t>XI</t>
  </si>
  <si>
    <t>SUMA</t>
  </si>
  <si>
    <t>G</t>
  </si>
  <si>
    <t>Mp</t>
  </si>
  <si>
    <t>K</t>
  </si>
  <si>
    <t>Urzad Sk</t>
  </si>
  <si>
    <t xml:space="preserve">                                 PUNKTACJA DRUŻYNOWA</t>
  </si>
  <si>
    <t>SUPERLIGA</t>
  </si>
  <si>
    <t>Msc</t>
  </si>
  <si>
    <t>Drużyna</t>
  </si>
  <si>
    <t>Gry</t>
  </si>
  <si>
    <t>Punkty</t>
  </si>
  <si>
    <t>Małe punkty</t>
  </si>
  <si>
    <t>Kręgle</t>
  </si>
  <si>
    <t>Spinko Leszno</t>
  </si>
  <si>
    <t>Urząd Skarbowy Gostyń</t>
  </si>
  <si>
    <t xml:space="preserve">      PUNKTACJA  INDYWIDUALNA</t>
  </si>
  <si>
    <t>Nazwisko i Imię</t>
  </si>
  <si>
    <t>Liga</t>
  </si>
  <si>
    <t>1.</t>
  </si>
  <si>
    <t>S</t>
  </si>
  <si>
    <t>2.</t>
  </si>
  <si>
    <t>3.</t>
  </si>
  <si>
    <t>4.</t>
  </si>
  <si>
    <t>5.</t>
  </si>
  <si>
    <t>6.</t>
  </si>
  <si>
    <t>7.</t>
  </si>
  <si>
    <t>8.</t>
  </si>
  <si>
    <t>9.</t>
  </si>
  <si>
    <t>Oldboys</t>
  </si>
  <si>
    <t>10.</t>
  </si>
  <si>
    <t>11.</t>
  </si>
  <si>
    <t>12.</t>
  </si>
  <si>
    <t>13.</t>
  </si>
  <si>
    <t>14.</t>
  </si>
  <si>
    <t>15.</t>
  </si>
  <si>
    <t>Urząd Sk</t>
  </si>
  <si>
    <t>16.</t>
  </si>
  <si>
    <t>17.</t>
  </si>
  <si>
    <t>18.</t>
  </si>
  <si>
    <t>19.</t>
  </si>
  <si>
    <t>20.</t>
  </si>
  <si>
    <t>21.</t>
  </si>
  <si>
    <t>22.</t>
  </si>
  <si>
    <t>23.</t>
  </si>
  <si>
    <t>24.</t>
  </si>
  <si>
    <t>25.</t>
  </si>
  <si>
    <t>26.</t>
  </si>
  <si>
    <t>27.</t>
  </si>
  <si>
    <t>28.</t>
  </si>
  <si>
    <t>29.</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</si>
  <si>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</si>
  <si>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</si>
  <si>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</si>
  <si>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</si>
  <si>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</si>
  <si>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</si>
  <si>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</si>
  <si>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</si>
  <si>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</si>
  <si>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</si>
  <si>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</si>
  <si>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</si>
  <si>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</si>
  <si>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</si>
  <si>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</si>
  <si>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</si>
  <si>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</si>
  <si>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</si>
  <si>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</si>
  <si>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</si>
  <si>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</si>
  <si>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</si>
  <si>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</si>
  <si>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</si>
  <si>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</si>
  <si>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</si>
  <si>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</si>
  <si>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</si>
  <si>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</si>
  <si>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</si>
  <si>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</si>
  <si>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</si>
  <si>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</si>
  <si>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</si>
  <si>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</si>
  <si>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</si>
  <si>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</si>
  <si>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</si>
  <si>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</si>
  <si>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</si>
  <si>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</si>
  <si>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</si>
  <si>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</si>
  <si>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</si>
  <si>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</si>
  <si>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</si>
  <si>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</si>
  <si>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</si>
  <si>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</si>
  <si>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</si>
  <si>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</si>
  <si>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</si>
  <si>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</si>
  <si>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</si>
  <si>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</si>
  <si>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</si>
  <si>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</si>
  <si>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</si>
  <si>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</si>
  <si>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</si>
  <si>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</si>
  <si>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</si>
  <si>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</si>
  <si>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</si>
  <si>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</si>
  <si>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</si>
  <si>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</si>
  <si>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</si>
  <si>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</si>
  <si>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Tabela</t>
  </si>
  <si>
    <t>Data</t>
  </si>
  <si>
    <t>Superliga</t>
  </si>
  <si>
    <t>I Liga</t>
  </si>
  <si>
    <t>18.00</t>
  </si>
  <si>
    <t>20.00</t>
  </si>
  <si>
    <t>Spinko - PBS</t>
  </si>
  <si>
    <t>runda jesienna</t>
  </si>
  <si>
    <t>Maćkowiak Marek</t>
  </si>
  <si>
    <t>X - Team Lubin</t>
  </si>
  <si>
    <t>Śleńska Janina</t>
  </si>
  <si>
    <t>Rucińska Izabela</t>
  </si>
  <si>
    <t>Stanisławska Iwona</t>
  </si>
  <si>
    <t>Kikowski Mieczysław</t>
  </si>
  <si>
    <t>X - Team</t>
  </si>
  <si>
    <t>Wolmet</t>
  </si>
  <si>
    <t>30.</t>
  </si>
  <si>
    <t>Zaremba Jan</t>
  </si>
  <si>
    <t>Walczak Dariusz</t>
  </si>
  <si>
    <t>Suma z 10</t>
  </si>
  <si>
    <t>Suma z 10 turniejów</t>
  </si>
  <si>
    <t>Maćkowiak Krzysztof</t>
  </si>
  <si>
    <t>101.</t>
  </si>
  <si>
    <t>102.</t>
  </si>
  <si>
    <t>Szulc Jerzy</t>
  </si>
  <si>
    <t>Pyzikiewicz Hubert</t>
  </si>
  <si>
    <t>Rzeczoznawca M.M.</t>
  </si>
  <si>
    <t>Rzeczozn.</t>
  </si>
  <si>
    <t>Rzeczoznawca</t>
  </si>
  <si>
    <t>Gościański Łukasz</t>
  </si>
  <si>
    <t>Korytny Tomasz</t>
  </si>
  <si>
    <t>Redbull</t>
  </si>
  <si>
    <t>Rzeczoznawca MM</t>
  </si>
  <si>
    <t>Glinka Bartłomiej</t>
  </si>
  <si>
    <t>Zagata Team - Wolmet</t>
  </si>
  <si>
    <t>Rzeczoznawca M.M. Leszno</t>
  </si>
  <si>
    <t>Mikołajczak Rafał</t>
  </si>
  <si>
    <t>Pawełka Roman</t>
  </si>
  <si>
    <t>Derwich Piotr</t>
  </si>
  <si>
    <t>Kowalik Piotr</t>
  </si>
  <si>
    <t>PS</t>
  </si>
  <si>
    <t>PS1</t>
  </si>
  <si>
    <t>PS2</t>
  </si>
  <si>
    <t>Zagata Team - Spinko</t>
  </si>
  <si>
    <t>Urząd Skarbowy - Zagata Team</t>
  </si>
  <si>
    <t>Oldboys Pleszew - Zagata Team</t>
  </si>
  <si>
    <t>Wolmet - Spinko</t>
  </si>
  <si>
    <t>X-Team Lubin</t>
  </si>
  <si>
    <t>X-Team</t>
  </si>
  <si>
    <t>X-Team Lubin - Oldboys Pleszew</t>
  </si>
  <si>
    <t>Biderman Rafał</t>
  </si>
  <si>
    <t>Konarkowski Patryk</t>
  </si>
  <si>
    <t>Wolny Marcin</t>
  </si>
  <si>
    <t>Skowronek Ireneusz</t>
  </si>
  <si>
    <t>Szymański Mariusz</t>
  </si>
  <si>
    <t>Pleszew II</t>
  </si>
  <si>
    <t>Kościan</t>
  </si>
  <si>
    <t>Cukrownia Gostyń</t>
  </si>
  <si>
    <t>Pocztowcy Gostyń</t>
  </si>
  <si>
    <t>Wolmet Gostyń</t>
  </si>
  <si>
    <t>Zagata Team Gostyń</t>
  </si>
  <si>
    <t>Matyla Maciej</t>
  </si>
  <si>
    <t>Czyżewski Jakub</t>
  </si>
  <si>
    <t>Słoninka Jacek</t>
  </si>
  <si>
    <t>TSKK Jedność Kościan</t>
  </si>
  <si>
    <t>Paszyńska Galina</t>
  </si>
  <si>
    <t>Bartkowiak Joanna</t>
  </si>
  <si>
    <t>Bartkowiak Sebastian</t>
  </si>
  <si>
    <t>Frydryszak Marcin</t>
  </si>
  <si>
    <t>Kozioł Rafał</t>
  </si>
  <si>
    <t>Rozwora Leszek</t>
  </si>
  <si>
    <t>Konieczny Mariusz</t>
  </si>
  <si>
    <t>Borowiak Dorota</t>
  </si>
  <si>
    <t>Krzyżańska Sylwia</t>
  </si>
  <si>
    <t>Borowiak Marek</t>
  </si>
  <si>
    <t>Brzóska Wiesław</t>
  </si>
  <si>
    <t>Jakubowski Rafał</t>
  </si>
  <si>
    <t>Wolmet - X-Team Lubin</t>
  </si>
  <si>
    <t>103.</t>
  </si>
  <si>
    <t>104.</t>
  </si>
  <si>
    <t>Biderman Patrycja</t>
  </si>
  <si>
    <t>Spychaj Przemysław</t>
  </si>
  <si>
    <t>Wolmet - Redbull</t>
  </si>
  <si>
    <t>Redbull - X-Team Lubin</t>
  </si>
  <si>
    <t>Rzeczoznawca - Redbull</t>
  </si>
  <si>
    <t>Zagata Team - X-Team Lubin</t>
  </si>
  <si>
    <t>PBS - Zagata Team</t>
  </si>
  <si>
    <t>Redbull - Zagata Team</t>
  </si>
  <si>
    <t>Spinko - Oldboys Pleszew</t>
  </si>
  <si>
    <t>X-Team Lubin - Spinko</t>
  </si>
  <si>
    <t>Spinko - Urząd Skarbowy</t>
  </si>
  <si>
    <t>Spinko - Redbull</t>
  </si>
  <si>
    <t>Urząd Skarbowy - Rzeczoznawca</t>
  </si>
  <si>
    <t>Urząd Skarbowy - Oldboys Pleszew</t>
  </si>
  <si>
    <t>Redbull - PBS</t>
  </si>
  <si>
    <t>PBS - X-Team Lubin</t>
  </si>
  <si>
    <t>Wolmet - PBS</t>
  </si>
  <si>
    <t>Podyma Marek</t>
  </si>
  <si>
    <t>Stachowiak Krzysztof</t>
  </si>
  <si>
    <t>Kolendowicz Violetta</t>
  </si>
  <si>
    <t>Misiaczyk Gerard</t>
  </si>
  <si>
    <t>Redbull Gostyń</t>
  </si>
  <si>
    <t>Majchrzak Piotr</t>
  </si>
  <si>
    <t>Śleński Paweł</t>
  </si>
  <si>
    <t>Każmierczak Roman</t>
  </si>
  <si>
    <t>Hajnsz Mikołaj</t>
  </si>
  <si>
    <t>Czerwiński Jan</t>
  </si>
  <si>
    <t>Jankowski Robert</t>
  </si>
  <si>
    <t>Kuźdub Robert</t>
  </si>
  <si>
    <t>Gorwa Krzysztof</t>
  </si>
  <si>
    <t>Dziewiątka</t>
  </si>
  <si>
    <t>Langner Marcin</t>
  </si>
  <si>
    <t>Dziewiątka Gostyń</t>
  </si>
  <si>
    <t>PBS Gostyń</t>
  </si>
  <si>
    <t>Korytny  Tomasz</t>
  </si>
  <si>
    <t>Kaźmierczak Jarosław</t>
  </si>
  <si>
    <t>Czajka Przemysław</t>
  </si>
  <si>
    <t>Hajdasz Witlod</t>
  </si>
  <si>
    <t>Przybylski Tomasz</t>
  </si>
  <si>
    <t>Nowicki Aleksander</t>
  </si>
  <si>
    <t>Biderman Damian</t>
  </si>
  <si>
    <t>Śleńska Elwira</t>
  </si>
  <si>
    <t>Rzeźbiarze</t>
  </si>
  <si>
    <t>Rzeźbiarze Gostyń</t>
  </si>
  <si>
    <t>Rzeźb.</t>
  </si>
  <si>
    <t>Werwiński Piotr</t>
  </si>
  <si>
    <t>Zagata Krzysztof</t>
  </si>
  <si>
    <t>Jankowski Tadeusz</t>
  </si>
  <si>
    <t>Ślenska Janina</t>
  </si>
  <si>
    <t>Wawrzyniak Ryszard</t>
  </si>
  <si>
    <t>Michalski Krzysztof</t>
  </si>
  <si>
    <t>Bednarek Sławomir</t>
  </si>
  <si>
    <t>Stefaniak Jacek</t>
  </si>
  <si>
    <t>Kręgielczak Karol</t>
  </si>
  <si>
    <t>105.</t>
  </si>
  <si>
    <t>Radoła Ryszard</t>
  </si>
  <si>
    <t>106.</t>
  </si>
  <si>
    <t>Kużdub Robert</t>
  </si>
  <si>
    <t>107.</t>
  </si>
  <si>
    <t>108.</t>
  </si>
  <si>
    <t>109.</t>
  </si>
  <si>
    <t>Odgr.</t>
  </si>
  <si>
    <t>Małecki Konrad</t>
  </si>
  <si>
    <t>110.</t>
  </si>
  <si>
    <t>111.</t>
  </si>
  <si>
    <t>Hydraulik Blues Gostyń</t>
  </si>
  <si>
    <t xml:space="preserve">Pleszew </t>
  </si>
  <si>
    <t>16.09.13</t>
  </si>
  <si>
    <t>23.09.13</t>
  </si>
  <si>
    <t>30.09.13</t>
  </si>
  <si>
    <t>07.10.13</t>
  </si>
  <si>
    <t>14.10.13</t>
  </si>
  <si>
    <t>21.10.13</t>
  </si>
  <si>
    <t>28.10.13</t>
  </si>
  <si>
    <t>04.11.13</t>
  </si>
  <si>
    <t>18.11.13</t>
  </si>
  <si>
    <t>25.11.13</t>
  </si>
  <si>
    <t>02.12.13</t>
  </si>
  <si>
    <t>09.12.13</t>
  </si>
  <si>
    <t>16.12.13</t>
  </si>
  <si>
    <t>13.01.14</t>
  </si>
  <si>
    <t>20.01.14</t>
  </si>
  <si>
    <t>27.01.14</t>
  </si>
  <si>
    <t>03.02.14</t>
  </si>
  <si>
    <t>10.02.14</t>
  </si>
  <si>
    <t>17.02.14</t>
  </si>
  <si>
    <t>24.02.14</t>
  </si>
  <si>
    <t>03.03.14</t>
  </si>
  <si>
    <t>10.03.14</t>
  </si>
  <si>
    <t>17.03.14</t>
  </si>
  <si>
    <t>24.03.14</t>
  </si>
  <si>
    <t>Lubin II</t>
  </si>
  <si>
    <t>Pocztowcy - Pleszew</t>
  </si>
  <si>
    <t>Pleszew II  - Rzeźbiarze</t>
  </si>
  <si>
    <t>Redbull - Gmina Krobia</t>
  </si>
  <si>
    <t>PBS - Gmina Krobia</t>
  </si>
  <si>
    <t>Hydraulik Blues - Spinko</t>
  </si>
  <si>
    <t>Rzeczoznawca - Hydraulik Blues</t>
  </si>
  <si>
    <t>Hydraulik Blues - Oldboys Pleszew</t>
  </si>
  <si>
    <t>X-Team Lubin - Hydraulik Blues</t>
  </si>
  <si>
    <t>Hydraulik Blues - Wolmet</t>
  </si>
  <si>
    <t>Hydraulik Blues - Redbull</t>
  </si>
  <si>
    <t>Hydraulik Blues - Urząd Skarbowy</t>
  </si>
  <si>
    <t>Hydraulik Blues - PBS</t>
  </si>
  <si>
    <t>Zagata Team - Hydraulik Blues</t>
  </si>
  <si>
    <t>XX edycja Gostyńskiej Ligi Kręglarskiej</t>
  </si>
  <si>
    <t xml:space="preserve">   XX EDYCJA STOWARZYSZENIA GOSTYŃSKIEJ LIGI KRĘGLARSKIEJ</t>
  </si>
  <si>
    <t>2013 / 2014</t>
  </si>
  <si>
    <t>XX  EDYCJA  GOSTYŃSKIEJ  LIGI  KREGLARSKIEJ</t>
  </si>
  <si>
    <t>16-09-2013</t>
  </si>
  <si>
    <t>30.09.2013</t>
  </si>
  <si>
    <t>14.10.2013</t>
  </si>
  <si>
    <t>28.10.2013</t>
  </si>
  <si>
    <t>18.11.2013</t>
  </si>
  <si>
    <t>02.12.2013</t>
  </si>
  <si>
    <t>13.01.2014</t>
  </si>
  <si>
    <t>27.01.2014</t>
  </si>
  <si>
    <t>10.02.2014</t>
  </si>
  <si>
    <t>24.02.2014</t>
  </si>
  <si>
    <t>17.03.2014</t>
  </si>
  <si>
    <t>Mendyka Piotr</t>
  </si>
  <si>
    <t>23.09.2013</t>
  </si>
  <si>
    <t>07.10.2013</t>
  </si>
  <si>
    <t>21.10.2013</t>
  </si>
  <si>
    <t>04.11.2013</t>
  </si>
  <si>
    <t>25.11.2013</t>
  </si>
  <si>
    <t>09.12.2013</t>
  </si>
  <si>
    <t>20.01.2014</t>
  </si>
  <si>
    <t>03.02.2014</t>
  </si>
  <si>
    <t>17.02.2014</t>
  </si>
  <si>
    <t>03.03.2014</t>
  </si>
  <si>
    <t>24.03.2014</t>
  </si>
  <si>
    <t>112.</t>
  </si>
  <si>
    <t>113.</t>
  </si>
  <si>
    <t>114.</t>
  </si>
  <si>
    <t>115.</t>
  </si>
  <si>
    <t>Grom Kula - Hydraulik Blues</t>
  </si>
  <si>
    <t>PBS - Grom Kula</t>
  </si>
  <si>
    <t>Rzeczoznawca - Grom Kula</t>
  </si>
  <si>
    <t>Oldboys Pleszew - Grom Kula</t>
  </si>
  <si>
    <t>Grom Kula - Redbull</t>
  </si>
  <si>
    <t>Grom Kula - Zagata Team</t>
  </si>
  <si>
    <t>Grom Kula</t>
  </si>
  <si>
    <t>Kurpisz Krzysztof</t>
  </si>
  <si>
    <t>Grom Kula Gostyń</t>
  </si>
  <si>
    <t>Oldboys Pleszew - Redbull</t>
  </si>
  <si>
    <t>Redbull - Urząd Skarbowy</t>
  </si>
  <si>
    <t>Urząd Skarbowy - PBS</t>
  </si>
  <si>
    <t>Wolmet - Urząd Skarbowy</t>
  </si>
  <si>
    <t>Urząd Skarbowy - Grom Kula</t>
  </si>
  <si>
    <t>PBS - Oldboys Pleszew</t>
  </si>
  <si>
    <t>Oldboys Pleszew - Wolmet</t>
  </si>
  <si>
    <t>X-Team Lubin - Urząd Skarbowy</t>
  </si>
  <si>
    <r>
      <t xml:space="preserve">Rzeczoznawca - </t>
    </r>
    <r>
      <rPr>
        <sz val="10"/>
        <rFont val="Arial CE"/>
        <family val="0"/>
      </rPr>
      <t>Wolmet</t>
    </r>
  </si>
  <si>
    <t>Grom Kula - X-Team Lubin</t>
  </si>
  <si>
    <t>Spinko - Grom Kula</t>
  </si>
  <si>
    <t>X-Team Lubin - Rzeczoznawca</t>
  </si>
  <si>
    <t>PBS - Rzeczoznawca</t>
  </si>
  <si>
    <t>Grom Kula - Wolmet</t>
  </si>
  <si>
    <t>Rzeczoznawca - Spinko</t>
  </si>
  <si>
    <t>Rzeczoznawca - Oldboys Pleszew</t>
  </si>
  <si>
    <t xml:space="preserve">Kościan - </t>
  </si>
  <si>
    <t>Osiewicz Jakub</t>
  </si>
  <si>
    <t>Sleński Paweł</t>
  </si>
  <si>
    <t>Katarzyński Piotr</t>
  </si>
  <si>
    <t>Drużyna A Lubin/Leszno</t>
  </si>
  <si>
    <t>Siemaszko Piotr</t>
  </si>
  <si>
    <t>Romek Paweł</t>
  </si>
  <si>
    <t>Drużyna A</t>
  </si>
  <si>
    <t>Dutkiewicz Włodzimierz</t>
  </si>
  <si>
    <t>Rzeźbiarze // Dziewiątka</t>
  </si>
  <si>
    <t xml:space="preserve"> Rzeźbiarze</t>
  </si>
  <si>
    <t>Pocztowcy // Pleszew II</t>
  </si>
  <si>
    <t>Pleszew II // Kościan</t>
  </si>
  <si>
    <t>Drużyna A - Cukrownia</t>
  </si>
  <si>
    <t>Jędryczka Jolanta</t>
  </si>
  <si>
    <t>Szczepaniak Rafał</t>
  </si>
  <si>
    <t>Siemiaszko Piotr</t>
  </si>
  <si>
    <t>Ziółek Sławomir</t>
  </si>
  <si>
    <t>Szymaniak Katarzyna</t>
  </si>
  <si>
    <t>Szymoniak Katarzyna</t>
  </si>
  <si>
    <t>Drużyna A Lubin/Leszno // Kościan</t>
  </si>
  <si>
    <t>Pocztowcy // Drużyna A Lubin/Leszno</t>
  </si>
  <si>
    <t>Cukrownia // Pleszew</t>
  </si>
  <si>
    <t>Pocztowcy // Dziewiątka</t>
  </si>
  <si>
    <t>Pleszew II // Cukrownia</t>
  </si>
  <si>
    <t>Kościan // Rzeźbiarze</t>
  </si>
  <si>
    <t>Cukrownia // Kościan</t>
  </si>
  <si>
    <t xml:space="preserve"> Pleszew II</t>
  </si>
  <si>
    <t>Langner Marta</t>
  </si>
  <si>
    <t>Bartkowiak Roman</t>
  </si>
  <si>
    <t>Piotrowiak Tomasz</t>
  </si>
  <si>
    <t>1//4</t>
  </si>
  <si>
    <t>Szymoniak Katrarzyna</t>
  </si>
  <si>
    <r>
      <t xml:space="preserve">Cukrownia // </t>
    </r>
    <r>
      <rPr>
        <sz val="10"/>
        <rFont val="Arial CE"/>
        <family val="0"/>
      </rPr>
      <t>Pocztowcy</t>
    </r>
  </si>
  <si>
    <t xml:space="preserve"> Kościan</t>
  </si>
  <si>
    <t>Drużyna A Lubin/Leszno// Rzeźbiarze</t>
  </si>
  <si>
    <t>Kościan // Dziewiątka</t>
  </si>
  <si>
    <t>Cukrownia // Pocztowcy</t>
  </si>
  <si>
    <t>Drużyna A // Pleszew</t>
  </si>
  <si>
    <t>Albatrosy Gostyń</t>
  </si>
  <si>
    <t>Albatrosy</t>
  </si>
  <si>
    <t>Albatrosy - Hydraulik Blues</t>
  </si>
  <si>
    <t>Rzeczoznawca - Albatrosy</t>
  </si>
  <si>
    <t>Pleszew II // Pocztowcy</t>
  </si>
  <si>
    <t>Kościan // Pocztowcy</t>
  </si>
  <si>
    <t>Albatrosy - Zagata Team</t>
  </si>
  <si>
    <t>Albatrosy - Spinko</t>
  </si>
  <si>
    <t>Wolmet - Albatrosy</t>
  </si>
  <si>
    <t>Albatrosy - X-Team Lubin</t>
  </si>
  <si>
    <t>Albatrosy - Grom Kula</t>
  </si>
  <si>
    <t>Albatrosy - Oldboys Pleszew</t>
  </si>
  <si>
    <t>Cukrownia // Rzeźbiarze</t>
  </si>
  <si>
    <t>Pocztowcy // Kościan</t>
  </si>
  <si>
    <t>Dziewiątka // Rzeźbiarze</t>
  </si>
  <si>
    <t>Warzyniak Ryszard</t>
  </si>
  <si>
    <t>Pohl Wojciech</t>
  </si>
  <si>
    <t>3//4</t>
  </si>
  <si>
    <t>5//6</t>
  </si>
  <si>
    <t>3//5</t>
  </si>
  <si>
    <t>3//1</t>
  </si>
  <si>
    <t>Szkodzińska-Langner Marta</t>
  </si>
  <si>
    <t>Jarosz Bogusław</t>
  </si>
  <si>
    <t>Klimański Zbigniew</t>
  </si>
  <si>
    <t>Ślenska Elwira</t>
  </si>
  <si>
    <t>Karch Adrian</t>
  </si>
  <si>
    <t xml:space="preserve">Majchrzak Piotr </t>
  </si>
  <si>
    <t xml:space="preserve">Cukrownia </t>
  </si>
  <si>
    <t>Pleszew // Pleszew II</t>
  </si>
  <si>
    <t>1//</t>
  </si>
  <si>
    <t>Spinko - Rzeczoznawca</t>
  </si>
  <si>
    <t>Kościan // Cukrownia</t>
  </si>
  <si>
    <t>Rzeźbiarze // Pleszew II</t>
  </si>
  <si>
    <r>
      <rPr>
        <sz val="10"/>
        <color indexed="10"/>
        <rFont val="Arial CE"/>
        <family val="0"/>
      </rPr>
      <t xml:space="preserve">Pleszew </t>
    </r>
    <r>
      <rPr>
        <sz val="10"/>
        <rFont val="Arial CE"/>
        <family val="0"/>
      </rPr>
      <t>// Pleszew II</t>
    </r>
  </si>
  <si>
    <r>
      <t xml:space="preserve">Pleszew // </t>
    </r>
    <r>
      <rPr>
        <sz val="10"/>
        <color indexed="10"/>
        <rFont val="Arial CE"/>
        <family val="0"/>
      </rPr>
      <t>Cukrownia</t>
    </r>
  </si>
  <si>
    <r>
      <t xml:space="preserve">Cukrownia // </t>
    </r>
    <r>
      <rPr>
        <sz val="10"/>
        <color indexed="10"/>
        <rFont val="Arial CE"/>
        <family val="0"/>
      </rPr>
      <t>Pleszew</t>
    </r>
  </si>
  <si>
    <r>
      <rPr>
        <sz val="10"/>
        <color indexed="10"/>
        <rFont val="Arial CE"/>
        <family val="0"/>
      </rPr>
      <t>Dziewiątka</t>
    </r>
    <r>
      <rPr>
        <sz val="10"/>
        <rFont val="Arial CE"/>
        <family val="0"/>
      </rPr>
      <t xml:space="preserve"> // Drużyna A</t>
    </r>
  </si>
  <si>
    <r>
      <t xml:space="preserve">Drużyna A - </t>
    </r>
    <r>
      <rPr>
        <sz val="10"/>
        <color indexed="10"/>
        <rFont val="Arial CE"/>
        <family val="0"/>
      </rPr>
      <t>Pleszew II</t>
    </r>
  </si>
  <si>
    <t>2//3</t>
  </si>
  <si>
    <t xml:space="preserve"> - Dziewiątka</t>
  </si>
  <si>
    <r>
      <rPr>
        <sz val="10"/>
        <color indexed="10"/>
        <rFont val="Arial CE"/>
        <family val="0"/>
      </rPr>
      <t>Pocztowcy</t>
    </r>
    <r>
      <rPr>
        <sz val="10"/>
        <rFont val="Arial CE"/>
        <family val="0"/>
      </rPr>
      <t xml:space="preserve"> // Pocztowcy</t>
    </r>
  </si>
  <si>
    <t>Albatrosy - Urząd Skarbowy</t>
  </si>
  <si>
    <t xml:space="preserve">Hydraulik - Wolmet </t>
  </si>
  <si>
    <r>
      <rPr>
        <sz val="10"/>
        <rFont val="Arial CE"/>
        <family val="0"/>
      </rPr>
      <t>Kościan</t>
    </r>
    <r>
      <rPr>
        <sz val="10"/>
        <color indexed="10"/>
        <rFont val="Arial CE"/>
        <family val="0"/>
      </rPr>
      <t xml:space="preserve"> // Dziewiątka</t>
    </r>
  </si>
  <si>
    <t xml:space="preserve"> //</t>
  </si>
  <si>
    <r>
      <rPr>
        <sz val="10"/>
        <color indexed="10"/>
        <rFont val="Arial CE"/>
        <family val="0"/>
      </rPr>
      <t>Pleszew II</t>
    </r>
    <r>
      <rPr>
        <sz val="10"/>
        <rFont val="Arial CE"/>
        <family val="0"/>
      </rPr>
      <t xml:space="preserve"> // Dziewiątka</t>
    </r>
  </si>
  <si>
    <t>Derwich Joanna</t>
  </si>
  <si>
    <t>Langner-Szkodzińska Marta</t>
  </si>
  <si>
    <t>Jakubowski Robert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</si>
</sst>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 yyyy"/>
    <numFmt numFmtId="165" formatCode="0.0"/>
  </numFmts>
  <fonts count="66">
    <font>
      <sz val="10"/>
      <name val="Arial CE"/>
      <family val="0"/>
    </font>
    <font>
      <b/>
      <sz val="12"/>
      <name val="Arial"/>
      <family val="2"/>
    </font>
    <font>
      <b/>
      <sz val="9"/>
      <name val="Arial"/>
      <family val="2"/>
    </font>
    <font>
      <b/>
      <sz val="8"/>
      <name val="Arial"/>
      <family val="2"/>
    </font>
    <font>
      <sz val="8"/>
      <name val="Arial"/>
      <family val="2"/>
    </font>
    <font>
      <sz val="7"/>
      <name val="Arial"/>
      <family val="2"/>
    </font>
    <font>
      <b/>
      <sz val="10"/>
      <name val="Arial"/>
      <family val="2"/>
    </font>
    <font>
      <sz val="9"/>
      <name val="Arial"/>
      <family val="2"/>
    </font>
    <font>
      <sz val="10"/>
      <name val="Arial"/>
      <family val="2"/>
    </font>
    <font>
      <b/>
      <sz val="9"/>
      <color indexed="8"/>
      <name val="Arial"/>
      <family val="2"/>
    </font>
    <font>
      <b/>
      <sz val="12"/>
      <name val="Arial CE"/>
      <family val="2"/>
    </font>
    <font>
      <sz val="22"/>
      <name val="Arial"/>
      <family val="2"/>
    </font>
    <font>
      <b/>
      <sz val="14"/>
      <color indexed="10"/>
      <name val="Arial"/>
      <family val="2"/>
    </font>
    <font>
      <sz val="14"/>
      <color indexed="10"/>
      <name val="Arial"/>
      <family val="2"/>
    </font>
    <font>
      <sz val="14"/>
      <name val="Arial"/>
      <family val="2"/>
    </font>
    <font>
      <b/>
      <sz val="9"/>
      <color indexed="10"/>
      <name val="Arial"/>
      <family val="2"/>
    </font>
    <font>
      <b/>
      <sz val="16"/>
      <name val="Arial"/>
      <family val="2"/>
    </font>
    <font>
      <b/>
      <sz val="10"/>
      <color indexed="10"/>
      <name val="Arial"/>
      <family val="2"/>
    </font>
    <font>
      <sz val="8"/>
      <color indexed="8"/>
      <name val="Arial"/>
      <family val="2"/>
    </font>
    <font>
      <b/>
      <sz val="9"/>
      <name val="Arial CE"/>
      <family val="2"/>
    </font>
    <font>
      <b/>
      <sz val="10"/>
      <name val="Arial CE"/>
      <family val="2"/>
    </font>
    <font>
      <b/>
      <sz val="14"/>
      <name val="Arial CE"/>
      <family val="2"/>
    </font>
    <font>
      <b/>
      <sz val="8"/>
      <color indexed="8"/>
      <name val="Arial"/>
      <family val="2"/>
    </font>
    <font>
      <b/>
      <sz val="14"/>
      <name val="Arial"/>
      <family val="2"/>
    </font>
    <font>
      <b/>
      <sz val="10"/>
      <color indexed="20"/>
      <name val="Arial CE"/>
      <family val="2"/>
    </font>
    <font>
      <sz val="10"/>
      <color indexed="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3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7030A0"/>
      <name val="Arial"/>
      <family val="2"/>
    </font>
    <font>
      <sz val="10"/>
      <color rgb="FFFF0000"/>
      <name val="Arial CE"/>
      <family val="0"/>
    </font>
    <font>
      <b/>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52"/>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thin"/>
      <right>
        <color indexed="63"/>
      </right>
      <top style="medium"/>
      <bottom style="thin"/>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style="thin"/>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thin"/>
    </border>
    <border>
      <left style="medium"/>
      <right style="thin"/>
      <top style="medium"/>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style="medium"/>
      <top style="medium"/>
      <bottom style="medium"/>
    </border>
    <border>
      <left style="medium"/>
      <right style="medium"/>
      <top style="medium"/>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thin"/>
      <top style="thin"/>
      <bottom style="medium"/>
    </border>
    <border>
      <left style="medium"/>
      <right>
        <color indexed="63"/>
      </right>
      <top style="medium"/>
      <bottom style="thin"/>
    </border>
    <border>
      <left style="medium"/>
      <right style="thin"/>
      <top style="thin"/>
      <bottom style="thin"/>
    </border>
    <border>
      <left style="thin"/>
      <right>
        <color indexed="63"/>
      </right>
      <top style="medium"/>
      <bottom style="medium"/>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thin"/>
    </border>
    <border>
      <left style="thin"/>
      <right>
        <color indexed="63"/>
      </right>
      <top>
        <color indexed="63"/>
      </top>
      <bottom style="medium"/>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medium"/>
      <right style="medium"/>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9" fontId="0" fillId="0" borderId="0" applyFont="0" applyFill="0" applyBorder="0" applyAlignment="0" applyProtection="0"/>
    <xf numFmtId="0" fontId="4" fillId="0" borderId="0">
      <alignment/>
      <protection/>
    </xf>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423">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left"/>
    </xf>
    <xf numFmtId="0" fontId="3" fillId="33" borderId="10" xfId="54" applyFont="1" applyFill="1" applyBorder="1" applyAlignment="1">
      <alignment horizontal="center" vertical="center"/>
      <protection/>
    </xf>
    <xf numFmtId="0" fontId="3" fillId="33" borderId="11" xfId="54" applyFont="1" applyFill="1" applyBorder="1" applyAlignment="1">
      <alignment horizontal="center" vertical="center"/>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4" xfId="54" applyFont="1" applyFill="1" applyBorder="1" applyAlignment="1">
      <alignment horizontal="center" vertical="center"/>
      <protection/>
    </xf>
    <xf numFmtId="0" fontId="6" fillId="35" borderId="15" xfId="54" applyFont="1" applyFill="1" applyBorder="1" applyAlignment="1">
      <alignment horizontal="centerContinuous" vertical="center"/>
      <protection/>
    </xf>
    <xf numFmtId="0" fontId="6" fillId="35" borderId="16" xfId="54" applyFont="1" applyFill="1" applyBorder="1" applyAlignment="1">
      <alignment horizontal="centerContinuous" vertical="center"/>
      <protection/>
    </xf>
    <xf numFmtId="0" fontId="6" fillId="35" borderId="17" xfId="54" applyFont="1" applyFill="1" applyBorder="1" applyAlignment="1">
      <alignment horizontal="centerContinuous" vertical="center"/>
      <protection/>
    </xf>
    <xf numFmtId="0" fontId="3" fillId="33" borderId="18" xfId="54" applyFont="1" applyFill="1" applyBorder="1" applyAlignment="1">
      <alignment horizontal="center" vertical="center"/>
      <protection/>
    </xf>
    <xf numFmtId="0" fontId="5" fillId="34" borderId="19" xfId="54" applyFont="1" applyFill="1" applyBorder="1" applyAlignment="1">
      <alignment horizontal="center" vertical="center"/>
      <protection/>
    </xf>
    <xf numFmtId="0" fontId="3" fillId="33" borderId="20" xfId="54" applyFont="1" applyFill="1" applyBorder="1" applyAlignment="1">
      <alignment vertical="center"/>
      <protection/>
    </xf>
    <xf numFmtId="1" fontId="2" fillId="36" borderId="21" xfId="0" applyNumberFormat="1" applyFont="1" applyFill="1" applyBorder="1" applyAlignment="1" applyProtection="1">
      <alignment horizontal="center" vertical="center"/>
      <protection/>
    </xf>
    <xf numFmtId="0" fontId="2" fillId="36" borderId="22" xfId="0" applyNumberFormat="1" applyFont="1" applyFill="1" applyBorder="1" applyAlignment="1">
      <alignment horizontal="center" vertical="center"/>
    </xf>
    <xf numFmtId="0" fontId="2" fillId="36" borderId="21" xfId="0" applyNumberFormat="1" applyFont="1" applyFill="1" applyBorder="1" applyAlignment="1">
      <alignment horizontal="center" vertical="center"/>
    </xf>
    <xf numFmtId="0" fontId="6" fillId="35" borderId="23" xfId="54" applyFont="1" applyFill="1" applyBorder="1" applyAlignment="1">
      <alignment horizontal="centerContinuous" vertical="center"/>
      <protection/>
    </xf>
    <xf numFmtId="0" fontId="6" fillId="35" borderId="0" xfId="54" applyFont="1" applyFill="1" applyBorder="1" applyAlignment="1">
      <alignment horizontal="centerContinuous" vertical="center"/>
      <protection/>
    </xf>
    <xf numFmtId="0" fontId="6" fillId="35" borderId="24" xfId="54" applyFont="1" applyFill="1" applyBorder="1" applyAlignment="1">
      <alignment horizontal="centerContinuous" vertical="center"/>
      <protection/>
    </xf>
    <xf numFmtId="0" fontId="3" fillId="33" borderId="13" xfId="54" applyFont="1" applyFill="1" applyBorder="1" applyAlignment="1">
      <alignment horizontal="left" vertical="center"/>
      <protection/>
    </xf>
    <xf numFmtId="0" fontId="3" fillId="33" borderId="25" xfId="54" applyFont="1" applyFill="1" applyBorder="1" applyAlignment="1">
      <alignment horizontal="left" vertical="center"/>
      <protection/>
    </xf>
    <xf numFmtId="0" fontId="3" fillId="35" borderId="0" xfId="54" applyFont="1" applyFill="1" applyBorder="1" applyAlignment="1">
      <alignment horizontal="centerContinuous" vertical="center"/>
      <protection/>
    </xf>
    <xf numFmtId="0" fontId="3" fillId="33" borderId="22" xfId="54" applyFont="1" applyFill="1" applyBorder="1" applyAlignment="1">
      <alignment horizontal="left" vertical="center"/>
      <protection/>
    </xf>
    <xf numFmtId="0" fontId="3" fillId="33" borderId="20" xfId="54" applyFont="1" applyFill="1" applyBorder="1" applyAlignment="1">
      <alignment horizontal="left" vertical="center"/>
      <protection/>
    </xf>
    <xf numFmtId="1" fontId="2" fillId="36" borderId="19" xfId="0" applyNumberFormat="1" applyFont="1" applyFill="1" applyBorder="1" applyAlignment="1" applyProtection="1">
      <alignment horizontal="center" vertical="center"/>
      <protection/>
    </xf>
    <xf numFmtId="0" fontId="2" fillId="36" borderId="15" xfId="0" applyNumberFormat="1" applyFont="1" applyFill="1" applyBorder="1" applyAlignment="1">
      <alignment horizontal="center" vertical="center"/>
    </xf>
    <xf numFmtId="0" fontId="2" fillId="36" borderId="19" xfId="0" applyNumberFormat="1" applyFont="1" applyFill="1" applyBorder="1" applyAlignment="1">
      <alignment horizontal="center" vertical="center"/>
    </xf>
    <xf numFmtId="0" fontId="3" fillId="33" borderId="26" xfId="54" applyFont="1" applyFill="1" applyBorder="1" applyAlignment="1">
      <alignment horizontal="center" vertical="center"/>
      <protection/>
    </xf>
    <xf numFmtId="0" fontId="3" fillId="33" borderId="27" xfId="54" applyFont="1" applyFill="1" applyBorder="1" applyAlignment="1">
      <alignment horizontal="center" vertical="center"/>
      <protection/>
    </xf>
    <xf numFmtId="1" fontId="2" fillId="36" borderId="28" xfId="0" applyNumberFormat="1" applyFont="1" applyFill="1" applyBorder="1" applyAlignment="1" applyProtection="1">
      <alignment horizontal="center" vertical="center"/>
      <protection/>
    </xf>
    <xf numFmtId="1" fontId="2" fillId="36" borderId="29" xfId="0" applyNumberFormat="1" applyFont="1" applyFill="1" applyBorder="1" applyAlignment="1" applyProtection="1">
      <alignment horizontal="center" vertical="center"/>
      <protection/>
    </xf>
    <xf numFmtId="0" fontId="2" fillId="36" borderId="28" xfId="0" applyNumberFormat="1" applyFont="1" applyFill="1" applyBorder="1" applyAlignment="1" applyProtection="1">
      <alignment horizontal="center" vertical="center"/>
      <protection/>
    </xf>
    <xf numFmtId="0" fontId="6" fillId="35" borderId="30" xfId="54" applyFont="1" applyFill="1" applyBorder="1" applyAlignment="1">
      <alignment horizontal="centerContinuous" vertical="center"/>
      <protection/>
    </xf>
    <xf numFmtId="0" fontId="6" fillId="35" borderId="25" xfId="54" applyFont="1" applyFill="1" applyBorder="1" applyAlignment="1">
      <alignment horizontal="centerContinuous" vertical="center"/>
      <protection/>
    </xf>
    <xf numFmtId="0" fontId="6" fillId="35" borderId="31" xfId="54" applyFont="1" applyFill="1" applyBorder="1" applyAlignment="1">
      <alignment horizontal="centerContinuous" vertical="center"/>
      <protection/>
    </xf>
    <xf numFmtId="0" fontId="3" fillId="33" borderId="22" xfId="54" applyFont="1" applyFill="1" applyBorder="1" applyAlignment="1">
      <alignment horizontal="center" vertical="center"/>
      <protection/>
    </xf>
    <xf numFmtId="1" fontId="2" fillId="36" borderId="32" xfId="0" applyNumberFormat="1" applyFont="1" applyFill="1" applyBorder="1" applyAlignment="1" applyProtection="1">
      <alignment horizontal="center" vertical="center"/>
      <protection/>
    </xf>
    <xf numFmtId="1" fontId="0" fillId="0" borderId="21" xfId="0" applyNumberFormat="1" applyBorder="1" applyAlignment="1">
      <alignment/>
    </xf>
    <xf numFmtId="0" fontId="0" fillId="0" borderId="23" xfId="0" applyBorder="1" applyAlignment="1">
      <alignment/>
    </xf>
    <xf numFmtId="0" fontId="2" fillId="37" borderId="0" xfId="0" applyNumberFormat="1" applyFont="1" applyFill="1" applyBorder="1" applyAlignment="1">
      <alignment horizontal="center"/>
    </xf>
    <xf numFmtId="0" fontId="2" fillId="38" borderId="21" xfId="0" applyNumberFormat="1" applyFont="1" applyFill="1" applyBorder="1" applyAlignment="1">
      <alignment horizontal="center"/>
    </xf>
    <xf numFmtId="0" fontId="2" fillId="0" borderId="21" xfId="0" applyFont="1" applyBorder="1" applyAlignment="1">
      <alignment/>
    </xf>
    <xf numFmtId="0" fontId="3"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2" fillId="37" borderId="0" xfId="0" applyFont="1" applyFill="1" applyBorder="1" applyAlignment="1">
      <alignment/>
    </xf>
    <xf numFmtId="0" fontId="2" fillId="39" borderId="21" xfId="0" applyFont="1" applyFill="1" applyBorder="1" applyAlignment="1">
      <alignment/>
    </xf>
    <xf numFmtId="0" fontId="2" fillId="39" borderId="22" xfId="0" applyFont="1" applyFill="1" applyBorder="1" applyAlignment="1">
      <alignment/>
    </xf>
    <xf numFmtId="1" fontId="3" fillId="0" borderId="0" xfId="0" applyNumberFormat="1" applyFont="1" applyAlignment="1">
      <alignment horizontal="center"/>
    </xf>
    <xf numFmtId="0" fontId="6" fillId="37" borderId="23" xfId="0" applyNumberFormat="1" applyFont="1" applyFill="1" applyBorder="1" applyAlignment="1">
      <alignment horizontal="center"/>
    </xf>
    <xf numFmtId="1" fontId="3" fillId="0" borderId="0" xfId="0" applyNumberFormat="1" applyFont="1" applyBorder="1" applyAlignment="1">
      <alignment horizontal="center"/>
    </xf>
    <xf numFmtId="0" fontId="3" fillId="33" borderId="21" xfId="54" applyFont="1" applyFill="1" applyBorder="1" applyAlignment="1">
      <alignment horizontal="center" vertical="center"/>
      <protection/>
    </xf>
    <xf numFmtId="0" fontId="5" fillId="34" borderId="17" xfId="54" applyFont="1" applyFill="1" applyBorder="1" applyAlignment="1">
      <alignment horizontal="center" vertical="center"/>
      <protection/>
    </xf>
    <xf numFmtId="0" fontId="3" fillId="33" borderId="13" xfId="54" applyFont="1" applyFill="1" applyBorder="1" applyAlignment="1">
      <alignment vertical="center"/>
      <protection/>
    </xf>
    <xf numFmtId="0" fontId="3" fillId="33" borderId="33" xfId="54" applyFont="1" applyFill="1" applyBorder="1" applyAlignment="1">
      <alignment vertical="center"/>
      <protection/>
    </xf>
    <xf numFmtId="0" fontId="3" fillId="33" borderId="25" xfId="54" applyFont="1" applyFill="1" applyBorder="1" applyAlignment="1">
      <alignment vertical="center"/>
      <protection/>
    </xf>
    <xf numFmtId="0" fontId="3" fillId="33" borderId="22" xfId="54" applyFont="1" applyFill="1" applyBorder="1" applyAlignment="1">
      <alignment vertical="center"/>
      <protection/>
    </xf>
    <xf numFmtId="1" fontId="2" fillId="36" borderId="34" xfId="0" applyNumberFormat="1" applyFont="1" applyFill="1" applyBorder="1" applyAlignment="1" applyProtection="1">
      <alignment horizontal="center" vertical="center"/>
      <protection/>
    </xf>
    <xf numFmtId="0" fontId="2" fillId="38" borderId="10" xfId="0" applyNumberFormat="1" applyFont="1" applyFill="1" applyBorder="1" applyAlignment="1">
      <alignment horizontal="center"/>
    </xf>
    <xf numFmtId="0" fontId="3" fillId="33" borderId="34" xfId="54" applyFont="1" applyFill="1" applyBorder="1" applyAlignment="1">
      <alignment horizontal="center" vertical="center"/>
      <protection/>
    </xf>
    <xf numFmtId="0" fontId="5" fillId="34" borderId="21" xfId="54" applyFont="1" applyFill="1" applyBorder="1" applyAlignment="1">
      <alignment horizontal="center" vertical="center"/>
      <protection/>
    </xf>
    <xf numFmtId="0" fontId="3" fillId="33" borderId="30" xfId="54" applyFont="1" applyFill="1" applyBorder="1" applyAlignment="1">
      <alignment horizontal="left" vertical="center"/>
      <protection/>
    </xf>
    <xf numFmtId="0" fontId="6" fillId="37" borderId="0" xfId="0" applyNumberFormat="1" applyFont="1" applyFill="1" applyBorder="1" applyAlignment="1">
      <alignment horizontal="center"/>
    </xf>
    <xf numFmtId="1" fontId="2" fillId="36" borderId="35" xfId="0" applyNumberFormat="1" applyFont="1" applyFill="1" applyBorder="1" applyAlignment="1" applyProtection="1">
      <alignment horizontal="center" vertical="center"/>
      <protection/>
    </xf>
    <xf numFmtId="1" fontId="2" fillId="36" borderId="36" xfId="0" applyNumberFormat="1" applyFont="1" applyFill="1" applyBorder="1" applyAlignment="1" applyProtection="1">
      <alignment horizontal="center" vertical="center"/>
      <protection/>
    </xf>
    <xf numFmtId="1" fontId="2" fillId="36" borderId="37" xfId="0" applyNumberFormat="1" applyFont="1" applyFill="1" applyBorder="1" applyAlignment="1" applyProtection="1">
      <alignment horizontal="center" vertical="center"/>
      <protection/>
    </xf>
    <xf numFmtId="1" fontId="0" fillId="0" borderId="38" xfId="0" applyNumberFormat="1" applyBorder="1" applyAlignment="1">
      <alignment/>
    </xf>
    <xf numFmtId="0" fontId="7" fillId="0" borderId="0" xfId="0" applyFont="1" applyAlignment="1">
      <alignment/>
    </xf>
    <xf numFmtId="0" fontId="5" fillId="34" borderId="28" xfId="54" applyFont="1" applyFill="1" applyBorder="1" applyAlignment="1">
      <alignment horizontal="center" vertical="center"/>
      <protection/>
    </xf>
    <xf numFmtId="0" fontId="5" fillId="34" borderId="11" xfId="54" applyFont="1" applyFill="1" applyBorder="1" applyAlignment="1">
      <alignment horizontal="center" vertical="center"/>
      <protection/>
    </xf>
    <xf numFmtId="0" fontId="3" fillId="33" borderId="32" xfId="54" applyFont="1" applyFill="1" applyBorder="1" applyAlignment="1">
      <alignment horizontal="center" vertical="center"/>
      <protection/>
    </xf>
    <xf numFmtId="0" fontId="5" fillId="34" borderId="39" xfId="54" applyFont="1" applyFill="1" applyBorder="1" applyAlignment="1">
      <alignment horizontal="center" vertical="center"/>
      <protection/>
    </xf>
    <xf numFmtId="1" fontId="2" fillId="36" borderId="38" xfId="0" applyNumberFormat="1" applyFont="1" applyFill="1" applyBorder="1" applyAlignment="1" applyProtection="1">
      <alignment horizontal="center" vertical="center"/>
      <protection/>
    </xf>
    <xf numFmtId="0" fontId="2" fillId="36" borderId="30" xfId="0" applyNumberFormat="1" applyFont="1" applyFill="1" applyBorder="1" applyAlignment="1">
      <alignment horizontal="center" vertical="center"/>
    </xf>
    <xf numFmtId="0" fontId="2" fillId="36" borderId="38" xfId="0" applyNumberFormat="1" applyFont="1" applyFill="1" applyBorder="1" applyAlignment="1">
      <alignment horizontal="center" vertical="center"/>
    </xf>
    <xf numFmtId="0" fontId="2" fillId="38" borderId="40" xfId="0" applyNumberFormat="1" applyFont="1" applyFill="1" applyBorder="1" applyAlignment="1">
      <alignment horizontal="center"/>
    </xf>
    <xf numFmtId="1" fontId="3" fillId="0" borderId="36" xfId="0" applyNumberFormat="1" applyFont="1" applyBorder="1" applyAlignment="1">
      <alignment horizontal="center"/>
    </xf>
    <xf numFmtId="0" fontId="6" fillId="35" borderId="0" xfId="54" applyFont="1" applyFill="1" applyAlignment="1">
      <alignment horizontal="centerContinuous" vertical="center"/>
      <protection/>
    </xf>
    <xf numFmtId="0" fontId="3" fillId="35" borderId="0" xfId="54" applyFont="1" applyFill="1" applyAlignment="1">
      <alignment horizontal="centerContinuous" vertical="center"/>
      <protection/>
    </xf>
    <xf numFmtId="0" fontId="3" fillId="33" borderId="14" xfId="54" applyFont="1" applyFill="1" applyBorder="1" applyAlignment="1">
      <alignment horizontal="center" vertical="center"/>
      <protection/>
    </xf>
    <xf numFmtId="0" fontId="4"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4" fillId="34" borderId="28" xfId="54" applyFont="1" applyFill="1" applyBorder="1" applyAlignment="1">
      <alignment horizontal="center" vertical="center"/>
      <protection/>
    </xf>
    <xf numFmtId="0" fontId="4" fillId="34" borderId="39" xfId="54" applyFont="1" applyFill="1" applyBorder="1" applyAlignment="1">
      <alignment horizontal="center" vertical="center"/>
      <protection/>
    </xf>
    <xf numFmtId="0" fontId="3" fillId="37" borderId="0" xfId="0" applyNumberFormat="1" applyFont="1" applyFill="1" applyBorder="1" applyAlignment="1">
      <alignment horizontal="center"/>
    </xf>
    <xf numFmtId="0" fontId="3" fillId="37" borderId="0" xfId="0" applyFont="1" applyFill="1" applyBorder="1" applyAlignment="1">
      <alignment/>
    </xf>
    <xf numFmtId="0" fontId="8" fillId="0" borderId="0" xfId="0" applyFont="1" applyAlignment="1">
      <alignment/>
    </xf>
    <xf numFmtId="0" fontId="2" fillId="36" borderId="21" xfId="0" applyFont="1" applyFill="1" applyBorder="1" applyAlignment="1">
      <alignment horizontal="center"/>
    </xf>
    <xf numFmtId="0" fontId="0" fillId="0" borderId="0" xfId="0" applyAlignment="1">
      <alignment horizontal="center"/>
    </xf>
    <xf numFmtId="0" fontId="2" fillId="36" borderId="41" xfId="0" applyFont="1" applyFill="1" applyBorder="1" applyAlignment="1">
      <alignment horizontal="center"/>
    </xf>
    <xf numFmtId="0" fontId="7" fillId="0" borderId="0" xfId="0" applyFont="1" applyAlignment="1">
      <alignment horizontal="center"/>
    </xf>
    <xf numFmtId="0" fontId="9" fillId="33" borderId="22" xfId="0" applyFont="1" applyFill="1" applyBorder="1" applyAlignment="1">
      <alignment/>
    </xf>
    <xf numFmtId="0" fontId="7" fillId="40" borderId="21" xfId="0" applyFont="1" applyFill="1" applyBorder="1" applyAlignment="1">
      <alignment horizontal="center"/>
    </xf>
    <xf numFmtId="0" fontId="2" fillId="33" borderId="21" xfId="0" applyFont="1" applyFill="1" applyBorder="1" applyAlignment="1">
      <alignment/>
    </xf>
    <xf numFmtId="0" fontId="2" fillId="33" borderId="0" xfId="0" applyFont="1" applyFill="1" applyAlignment="1">
      <alignment/>
    </xf>
    <xf numFmtId="0" fontId="0" fillId="0" borderId="21" xfId="0" applyBorder="1" applyAlignment="1">
      <alignment horizontal="center"/>
    </xf>
    <xf numFmtId="0" fontId="0" fillId="0" borderId="19" xfId="0" applyBorder="1" applyAlignment="1">
      <alignment horizontal="center"/>
    </xf>
    <xf numFmtId="0" fontId="0" fillId="0" borderId="21" xfId="0" applyBorder="1" applyAlignment="1">
      <alignment horizontal="right"/>
    </xf>
    <xf numFmtId="0" fontId="0" fillId="0" borderId="0" xfId="0" applyAlignment="1">
      <alignment horizontal="right"/>
    </xf>
    <xf numFmtId="0" fontId="2" fillId="33" borderId="0" xfId="0" applyFont="1" applyFill="1" applyAlignment="1">
      <alignment horizontal="center"/>
    </xf>
    <xf numFmtId="0" fontId="9" fillId="33" borderId="0" xfId="0" applyFont="1" applyFill="1" applyAlignment="1">
      <alignment horizontal="center"/>
    </xf>
    <xf numFmtId="0" fontId="10" fillId="0" borderId="0" xfId="0" applyFont="1" applyFill="1" applyAlignment="1">
      <alignment horizontal="left"/>
    </xf>
    <xf numFmtId="0" fontId="7" fillId="0" borderId="0" xfId="0" applyFont="1" applyFill="1" applyAlignment="1">
      <alignment/>
    </xf>
    <xf numFmtId="0" fontId="1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11" fillId="0" borderId="0" xfId="0" applyFont="1" applyFill="1" applyAlignment="1">
      <alignment/>
    </xf>
    <xf numFmtId="0" fontId="12" fillId="40" borderId="21" xfId="0" applyFont="1" applyFill="1" applyBorder="1" applyAlignment="1">
      <alignment/>
    </xf>
    <xf numFmtId="0" fontId="12" fillId="40" borderId="21" xfId="0" applyFont="1" applyFill="1" applyBorder="1" applyAlignment="1">
      <alignment horizontal="center"/>
    </xf>
    <xf numFmtId="0" fontId="7" fillId="34" borderId="21" xfId="0" applyFont="1" applyFill="1" applyBorder="1" applyAlignment="1">
      <alignment/>
    </xf>
    <xf numFmtId="0" fontId="7" fillId="34" borderId="21" xfId="0" applyFont="1" applyFill="1" applyBorder="1" applyAlignment="1">
      <alignment horizontal="center"/>
    </xf>
    <xf numFmtId="16" fontId="7" fillId="34" borderId="21" xfId="0" applyNumberFormat="1" applyFont="1" applyFill="1" applyBorder="1" applyAlignment="1">
      <alignment horizontal="center"/>
    </xf>
    <xf numFmtId="0" fontId="13" fillId="41" borderId="21" xfId="0" applyFont="1" applyFill="1" applyBorder="1" applyAlignment="1">
      <alignment horizontal="center"/>
    </xf>
    <xf numFmtId="0" fontId="14" fillId="41" borderId="21" xfId="0" applyFont="1" applyFill="1" applyBorder="1" applyAlignment="1">
      <alignment horizontal="center"/>
    </xf>
    <xf numFmtId="0" fontId="1" fillId="33" borderId="21" xfId="0" applyFont="1" applyFill="1" applyBorder="1" applyAlignment="1">
      <alignment/>
    </xf>
    <xf numFmtId="0" fontId="1" fillId="33" borderId="21" xfId="0" applyFont="1" applyFill="1" applyBorder="1" applyAlignment="1">
      <alignment horizontal="center"/>
    </xf>
    <xf numFmtId="0" fontId="15" fillId="0" borderId="0" xfId="0" applyFont="1" applyFill="1" applyBorder="1" applyAlignment="1">
      <alignment horizontal="center"/>
    </xf>
    <xf numFmtId="0" fontId="7" fillId="0" borderId="0" xfId="0" applyFont="1" applyFill="1" applyBorder="1" applyAlignment="1">
      <alignment horizontal="center"/>
    </xf>
    <xf numFmtId="0" fontId="14" fillId="42" borderId="21" xfId="0" applyFont="1" applyFill="1" applyBorder="1" applyAlignment="1">
      <alignment horizontal="center"/>
    </xf>
    <xf numFmtId="0" fontId="1" fillId="33" borderId="21" xfId="0" applyFont="1" applyFill="1" applyBorder="1" applyAlignment="1">
      <alignment horizontal="center" vertical="center"/>
    </xf>
    <xf numFmtId="0" fontId="3" fillId="33" borderId="25" xfId="0" applyFont="1" applyFill="1" applyBorder="1" applyAlignment="1">
      <alignment horizontal="left"/>
    </xf>
    <xf numFmtId="0" fontId="3" fillId="33" borderId="20" xfId="0" applyFont="1" applyFill="1" applyBorder="1" applyAlignment="1">
      <alignment horizontal="left"/>
    </xf>
    <xf numFmtId="0" fontId="3" fillId="33" borderId="42" xfId="54" applyFont="1" applyFill="1" applyBorder="1" applyAlignment="1">
      <alignment horizontal="center" vertical="center"/>
      <protection/>
    </xf>
    <xf numFmtId="0" fontId="2" fillId="39" borderId="21" xfId="0" applyFont="1" applyFill="1" applyBorder="1" applyAlignment="1">
      <alignment horizontal="center"/>
    </xf>
    <xf numFmtId="0" fontId="6" fillId="35" borderId="43" xfId="54" applyFont="1" applyFill="1" applyBorder="1" applyAlignment="1">
      <alignment horizontal="centerContinuous" vertical="center"/>
      <protection/>
    </xf>
    <xf numFmtId="0" fontId="3" fillId="33" borderId="30" xfId="54" applyFont="1" applyFill="1" applyBorder="1" applyAlignment="1">
      <alignment vertical="center"/>
      <protection/>
    </xf>
    <xf numFmtId="0" fontId="5" fillId="34" borderId="29" xfId="54" applyFont="1" applyFill="1" applyBorder="1" applyAlignment="1">
      <alignment horizontal="center" vertical="center"/>
      <protection/>
    </xf>
    <xf numFmtId="0" fontId="5" fillId="34" borderId="44" xfId="54" applyFont="1" applyFill="1" applyBorder="1" applyAlignment="1">
      <alignment horizontal="center" vertical="center"/>
      <protection/>
    </xf>
    <xf numFmtId="0" fontId="3" fillId="33" borderId="45" xfId="54" applyFont="1" applyFill="1" applyBorder="1" applyAlignment="1">
      <alignment vertical="center"/>
      <protection/>
    </xf>
    <xf numFmtId="0" fontId="3" fillId="33" borderId="46" xfId="54" applyFont="1" applyFill="1" applyBorder="1" applyAlignment="1">
      <alignment horizontal="left" vertical="center"/>
      <protection/>
    </xf>
    <xf numFmtId="0" fontId="3" fillId="33" borderId="45" xfId="54" applyFont="1" applyFill="1" applyBorder="1" applyAlignment="1">
      <alignment horizontal="left" vertical="center"/>
      <protection/>
    </xf>
    <xf numFmtId="0" fontId="3" fillId="33" borderId="47" xfId="54" applyFont="1" applyFill="1" applyBorder="1" applyAlignment="1">
      <alignment horizontal="center" vertical="center"/>
      <protection/>
    </xf>
    <xf numFmtId="1" fontId="2" fillId="36" borderId="48" xfId="0" applyNumberFormat="1" applyFont="1" applyFill="1" applyBorder="1" applyAlignment="1" applyProtection="1">
      <alignment horizontal="center" vertical="center"/>
      <protection/>
    </xf>
    <xf numFmtId="0" fontId="6" fillId="35" borderId="49" xfId="54" applyFont="1" applyFill="1" applyBorder="1" applyAlignment="1">
      <alignment horizontal="centerContinuous" vertical="center"/>
      <protection/>
    </xf>
    <xf numFmtId="0" fontId="2" fillId="36" borderId="48" xfId="0" applyNumberFormat="1" applyFont="1" applyFill="1" applyBorder="1" applyAlignment="1">
      <alignment horizontal="center" vertical="center"/>
    </xf>
    <xf numFmtId="0" fontId="2" fillId="38" borderId="50" xfId="0" applyNumberFormat="1" applyFont="1" applyFill="1" applyBorder="1" applyAlignment="1">
      <alignment horizontal="center"/>
    </xf>
    <xf numFmtId="0" fontId="5" fillId="34" borderId="18" xfId="54" applyFont="1" applyFill="1" applyBorder="1" applyAlignment="1">
      <alignment horizontal="center" vertical="center"/>
      <protection/>
    </xf>
    <xf numFmtId="1" fontId="0" fillId="0" borderId="38" xfId="0" applyNumberFormat="1" applyBorder="1" applyAlignment="1">
      <alignment horizontal="center"/>
    </xf>
    <xf numFmtId="0" fontId="3" fillId="33" borderId="46" xfId="54" applyFont="1" applyFill="1" applyBorder="1" applyAlignment="1">
      <alignment vertical="center"/>
      <protection/>
    </xf>
    <xf numFmtId="0" fontId="5" fillId="34" borderId="51" xfId="54" applyFont="1" applyFill="1" applyBorder="1" applyAlignment="1">
      <alignment horizontal="center" vertical="center"/>
      <protection/>
    </xf>
    <xf numFmtId="0" fontId="5" fillId="34" borderId="32" xfId="54" applyFont="1" applyFill="1" applyBorder="1" applyAlignment="1">
      <alignment horizontal="center" vertical="center"/>
      <protection/>
    </xf>
    <xf numFmtId="0" fontId="6" fillId="35" borderId="52" xfId="54" applyFont="1" applyFill="1" applyBorder="1" applyAlignment="1">
      <alignment horizontal="centerContinuous" vertical="center"/>
      <protection/>
    </xf>
    <xf numFmtId="0" fontId="6" fillId="35" borderId="53" xfId="54" applyFont="1" applyFill="1" applyBorder="1" applyAlignment="1">
      <alignment horizontal="centerContinuous" vertical="center"/>
      <protection/>
    </xf>
    <xf numFmtId="0" fontId="6" fillId="35" borderId="54" xfId="54" applyFont="1" applyFill="1" applyBorder="1" applyAlignment="1">
      <alignment horizontal="centerContinuous" vertical="center"/>
      <protection/>
    </xf>
    <xf numFmtId="0" fontId="6" fillId="35" borderId="55" xfId="54" applyFont="1" applyFill="1" applyBorder="1" applyAlignment="1">
      <alignment horizontal="centerContinuous" vertical="center"/>
      <protection/>
    </xf>
    <xf numFmtId="0" fontId="6" fillId="35" borderId="50" xfId="54" applyFont="1" applyFill="1" applyBorder="1" applyAlignment="1">
      <alignment horizontal="centerContinuous" vertical="center"/>
      <protection/>
    </xf>
    <xf numFmtId="0" fontId="6" fillId="35" borderId="56" xfId="54" applyFont="1" applyFill="1" applyBorder="1" applyAlignment="1">
      <alignment horizontal="centerContinuous" vertical="center"/>
      <protection/>
    </xf>
    <xf numFmtId="0" fontId="5" fillId="34" borderId="43" xfId="54" applyFont="1" applyFill="1" applyBorder="1" applyAlignment="1">
      <alignment horizontal="center" vertical="center"/>
      <protection/>
    </xf>
    <xf numFmtId="0" fontId="2" fillId="38" borderId="57" xfId="0" applyNumberFormat="1" applyFont="1" applyFill="1" applyBorder="1" applyAlignment="1">
      <alignment horizontal="center"/>
    </xf>
    <xf numFmtId="0" fontId="2" fillId="33" borderId="45" xfId="0" applyFont="1" applyFill="1" applyBorder="1" applyAlignment="1">
      <alignment horizontal="left"/>
    </xf>
    <xf numFmtId="0" fontId="3" fillId="33" borderId="58" xfId="54" applyFont="1" applyFill="1" applyBorder="1" applyAlignment="1">
      <alignment horizontal="center" vertical="center"/>
      <protection/>
    </xf>
    <xf numFmtId="0" fontId="3" fillId="33" borderId="59" xfId="54" applyFont="1" applyFill="1" applyBorder="1" applyAlignment="1">
      <alignment vertical="center"/>
      <protection/>
    </xf>
    <xf numFmtId="1" fontId="2" fillId="36" borderId="12" xfId="0" applyNumberFormat="1" applyFont="1" applyFill="1" applyBorder="1" applyAlignment="1" applyProtection="1">
      <alignment horizontal="center" vertical="center"/>
      <protection/>
    </xf>
    <xf numFmtId="0" fontId="2" fillId="36" borderId="13" xfId="0" applyNumberFormat="1" applyFont="1" applyFill="1" applyBorder="1" applyAlignment="1">
      <alignment horizontal="center" vertical="center"/>
    </xf>
    <xf numFmtId="0" fontId="2" fillId="36" borderId="12" xfId="0" applyNumberFormat="1" applyFont="1" applyFill="1" applyBorder="1" applyAlignment="1">
      <alignment horizontal="center" vertical="center"/>
    </xf>
    <xf numFmtId="0" fontId="3" fillId="33" borderId="59" xfId="54" applyFont="1" applyFill="1" applyBorder="1" applyAlignment="1">
      <alignment horizontal="left" vertical="center"/>
      <protection/>
    </xf>
    <xf numFmtId="0" fontId="3" fillId="33" borderId="60" xfId="54" applyFont="1" applyFill="1" applyBorder="1" applyAlignment="1">
      <alignment horizontal="left" vertical="center"/>
      <protection/>
    </xf>
    <xf numFmtId="1" fontId="0" fillId="0" borderId="0" xfId="0" applyNumberFormat="1" applyBorder="1" applyAlignment="1">
      <alignment/>
    </xf>
    <xf numFmtId="0" fontId="2" fillId="0" borderId="0" xfId="0" applyNumberFormat="1" applyFont="1" applyFill="1" applyBorder="1" applyAlignment="1">
      <alignment horizontal="center"/>
    </xf>
    <xf numFmtId="0" fontId="0" fillId="0" borderId="0" xfId="0" applyFill="1" applyAlignment="1">
      <alignment/>
    </xf>
    <xf numFmtId="1" fontId="0" fillId="0" borderId="0" xfId="0" applyNumberFormat="1" applyFill="1" applyBorder="1" applyAlignment="1">
      <alignment/>
    </xf>
    <xf numFmtId="0" fontId="0" fillId="0" borderId="0" xfId="0" applyFill="1" applyBorder="1" applyAlignment="1">
      <alignment/>
    </xf>
    <xf numFmtId="1" fontId="2" fillId="36" borderId="28" xfId="0" applyNumberFormat="1" applyFont="1" applyFill="1" applyBorder="1" applyAlignment="1" applyProtection="1">
      <alignment vertical="center"/>
      <protection/>
    </xf>
    <xf numFmtId="0" fontId="3" fillId="33" borderId="46" xfId="0" applyFont="1" applyFill="1" applyBorder="1" applyAlignment="1">
      <alignment horizontal="left"/>
    </xf>
    <xf numFmtId="0" fontId="3" fillId="33" borderId="45" xfId="0" applyFont="1" applyFill="1" applyBorder="1" applyAlignment="1">
      <alignment horizontal="left"/>
    </xf>
    <xf numFmtId="0" fontId="5" fillId="34" borderId="61" xfId="54" applyFont="1" applyFill="1" applyBorder="1" applyAlignment="1">
      <alignment horizontal="center" vertical="center"/>
      <protection/>
    </xf>
    <xf numFmtId="0" fontId="3" fillId="33" borderId="26" xfId="54" applyFont="1" applyFill="1" applyBorder="1" applyAlignment="1">
      <alignment vertical="center"/>
      <protection/>
    </xf>
    <xf numFmtId="0" fontId="5" fillId="34" borderId="34" xfId="54" applyFont="1" applyFill="1" applyBorder="1" applyAlignment="1">
      <alignment horizontal="center" vertical="center"/>
      <protection/>
    </xf>
    <xf numFmtId="0" fontId="3" fillId="33" borderId="33" xfId="54" applyFont="1" applyFill="1" applyBorder="1" applyAlignment="1">
      <alignment horizontal="left" vertical="center"/>
      <protection/>
    </xf>
    <xf numFmtId="0" fontId="5" fillId="34" borderId="53" xfId="54" applyFont="1" applyFill="1" applyBorder="1" applyAlignment="1">
      <alignment horizontal="center" vertical="center"/>
      <protection/>
    </xf>
    <xf numFmtId="0" fontId="3" fillId="33" borderId="52" xfId="54" applyFont="1" applyFill="1" applyBorder="1" applyAlignment="1">
      <alignment horizontal="center" vertical="center"/>
      <protection/>
    </xf>
    <xf numFmtId="0" fontId="2" fillId="38" borderId="38" xfId="0" applyNumberFormat="1" applyFont="1" applyFill="1" applyBorder="1" applyAlignment="1">
      <alignment horizontal="center"/>
    </xf>
    <xf numFmtId="0" fontId="10" fillId="0" borderId="0" xfId="0" applyFont="1" applyAlignment="1">
      <alignment horizontal="center"/>
    </xf>
    <xf numFmtId="0" fontId="1" fillId="0" borderId="0" xfId="0" applyFont="1" applyAlignment="1">
      <alignment horizontal="center"/>
    </xf>
    <xf numFmtId="0" fontId="6" fillId="35" borderId="62" xfId="54" applyFont="1" applyFill="1" applyBorder="1" applyAlignment="1">
      <alignment horizontal="centerContinuous" vertical="center"/>
      <protection/>
    </xf>
    <xf numFmtId="0" fontId="6" fillId="35" borderId="18" xfId="54" applyFont="1" applyFill="1" applyBorder="1" applyAlignment="1">
      <alignment horizontal="centerContinuous" vertical="center"/>
      <protection/>
    </xf>
    <xf numFmtId="0" fontId="3" fillId="33" borderId="43" xfId="54" applyFont="1" applyFill="1" applyBorder="1" applyAlignment="1">
      <alignment horizontal="center" vertical="center"/>
      <protection/>
    </xf>
    <xf numFmtId="0" fontId="2" fillId="39" borderId="38" xfId="0" applyFont="1" applyFill="1" applyBorder="1" applyAlignment="1">
      <alignment/>
    </xf>
    <xf numFmtId="0" fontId="2" fillId="39" borderId="38" xfId="0" applyFont="1" applyFill="1" applyBorder="1" applyAlignment="1">
      <alignment horizontal="center"/>
    </xf>
    <xf numFmtId="0" fontId="3" fillId="33" borderId="37" xfId="54" applyFont="1" applyFill="1" applyBorder="1" applyAlignment="1">
      <alignment horizontal="center" vertical="center"/>
      <protection/>
    </xf>
    <xf numFmtId="0" fontId="3" fillId="33" borderId="47" xfId="54" applyFont="1" applyFill="1" applyBorder="1" applyAlignment="1">
      <alignment vertical="center"/>
      <protection/>
    </xf>
    <xf numFmtId="0" fontId="2" fillId="36" borderId="12" xfId="0" applyFont="1" applyFill="1" applyBorder="1" applyAlignment="1">
      <alignment horizontal="center"/>
    </xf>
    <xf numFmtId="0" fontId="3" fillId="33" borderId="47" xfId="54" applyFont="1" applyFill="1" applyBorder="1" applyAlignment="1">
      <alignment horizontal="left" vertical="center"/>
      <protection/>
    </xf>
    <xf numFmtId="0" fontId="2" fillId="36" borderId="48" xfId="0" applyFont="1" applyFill="1" applyBorder="1" applyAlignment="1">
      <alignment horizontal="center"/>
    </xf>
    <xf numFmtId="0" fontId="2" fillId="38" borderId="63" xfId="0" applyFont="1" applyFill="1" applyBorder="1" applyAlignment="1">
      <alignment horizontal="center"/>
    </xf>
    <xf numFmtId="0" fontId="2" fillId="38" borderId="64" xfId="0" applyFont="1" applyFill="1" applyBorder="1" applyAlignment="1">
      <alignment horizontal="center"/>
    </xf>
    <xf numFmtId="0" fontId="2" fillId="38" borderId="65" xfId="0" applyFont="1" applyFill="1" applyBorder="1" applyAlignment="1">
      <alignment horizontal="center"/>
    </xf>
    <xf numFmtId="0" fontId="2" fillId="36" borderId="66" xfId="0" applyFont="1" applyFill="1" applyBorder="1" applyAlignment="1">
      <alignment horizontal="center"/>
    </xf>
    <xf numFmtId="0" fontId="2" fillId="36" borderId="67" xfId="0" applyFont="1" applyFill="1" applyBorder="1" applyAlignment="1">
      <alignment horizontal="center"/>
    </xf>
    <xf numFmtId="0" fontId="2" fillId="36" borderId="68" xfId="0" applyFont="1" applyFill="1" applyBorder="1" applyAlignment="1">
      <alignment horizontal="center"/>
    </xf>
    <xf numFmtId="0" fontId="2" fillId="36" borderId="29" xfId="0" applyFont="1" applyFill="1" applyBorder="1" applyAlignment="1">
      <alignment horizontal="center"/>
    </xf>
    <xf numFmtId="0" fontId="2" fillId="36" borderId="44" xfId="0" applyFont="1" applyFill="1" applyBorder="1" applyAlignment="1">
      <alignment horizontal="center"/>
    </xf>
    <xf numFmtId="0" fontId="2" fillId="38" borderId="69" xfId="0" applyFont="1" applyFill="1" applyBorder="1" applyAlignment="1">
      <alignment horizontal="center"/>
    </xf>
    <xf numFmtId="0" fontId="2" fillId="36" borderId="28" xfId="0" applyFont="1" applyFill="1" applyBorder="1" applyAlignment="1">
      <alignment horizontal="center"/>
    </xf>
    <xf numFmtId="0" fontId="2" fillId="36" borderId="39" xfId="0" applyFont="1" applyFill="1" applyBorder="1" applyAlignment="1">
      <alignment horizontal="center"/>
    </xf>
    <xf numFmtId="0" fontId="2" fillId="38" borderId="51" xfId="0" applyFont="1" applyFill="1" applyBorder="1" applyAlignment="1">
      <alignment horizontal="center"/>
    </xf>
    <xf numFmtId="0" fontId="2" fillId="38" borderId="40" xfId="0" applyFont="1" applyFill="1" applyBorder="1" applyAlignment="1">
      <alignment horizontal="center"/>
    </xf>
    <xf numFmtId="0" fontId="2" fillId="36" borderId="18" xfId="0" applyFont="1" applyFill="1" applyBorder="1" applyAlignment="1">
      <alignment horizontal="center"/>
    </xf>
    <xf numFmtId="0" fontId="3" fillId="33" borderId="70" xfId="54" applyFont="1" applyFill="1" applyBorder="1" applyAlignment="1">
      <alignment horizontal="center" vertical="center"/>
      <protection/>
    </xf>
    <xf numFmtId="0" fontId="3" fillId="33" borderId="71" xfId="54" applyFont="1" applyFill="1" applyBorder="1" applyAlignment="1">
      <alignment horizontal="left" vertical="center"/>
      <protection/>
    </xf>
    <xf numFmtId="0" fontId="3" fillId="33" borderId="72" xfId="54" applyFont="1" applyFill="1" applyBorder="1" applyAlignment="1">
      <alignment horizontal="left" vertical="center"/>
      <protection/>
    </xf>
    <xf numFmtId="0" fontId="3" fillId="33" borderId="73" xfId="54" applyFont="1" applyFill="1" applyBorder="1" applyAlignment="1">
      <alignment horizontal="left" vertical="center"/>
      <protection/>
    </xf>
    <xf numFmtId="0" fontId="4" fillId="33" borderId="21" xfId="54" applyFont="1" applyFill="1" applyBorder="1" applyAlignment="1">
      <alignment horizontal="center" vertical="center"/>
      <protection/>
    </xf>
    <xf numFmtId="0" fontId="3" fillId="33" borderId="40" xfId="54" applyFont="1" applyFill="1" applyBorder="1" applyAlignment="1">
      <alignment horizontal="center" vertical="center"/>
      <protection/>
    </xf>
    <xf numFmtId="0" fontId="3" fillId="33" borderId="71" xfId="54" applyFont="1" applyFill="1" applyBorder="1" applyAlignment="1">
      <alignment vertical="center"/>
      <protection/>
    </xf>
    <xf numFmtId="0" fontId="2" fillId="36" borderId="34" xfId="0" applyFont="1" applyFill="1" applyBorder="1" applyAlignment="1">
      <alignment horizontal="center"/>
    </xf>
    <xf numFmtId="0" fontId="3" fillId="33" borderId="74" xfId="54" applyFont="1" applyFill="1" applyBorder="1" applyAlignment="1">
      <alignment horizontal="left" vertical="center"/>
      <protection/>
    </xf>
    <xf numFmtId="1" fontId="2" fillId="37" borderId="36" xfId="0" applyNumberFormat="1" applyFont="1" applyFill="1" applyBorder="1" applyAlignment="1" applyProtection="1">
      <alignment horizontal="center" vertical="center"/>
      <protection/>
    </xf>
    <xf numFmtId="0" fontId="2" fillId="36" borderId="75" xfId="0" applyFont="1" applyFill="1" applyBorder="1" applyAlignment="1">
      <alignment horizontal="center"/>
    </xf>
    <xf numFmtId="0" fontId="2" fillId="36" borderId="60" xfId="0" applyFont="1" applyFill="1" applyBorder="1" applyAlignment="1">
      <alignment horizontal="center"/>
    </xf>
    <xf numFmtId="0" fontId="2" fillId="36" borderId="58" xfId="0" applyFont="1" applyFill="1" applyBorder="1" applyAlignment="1">
      <alignment horizontal="center"/>
    </xf>
    <xf numFmtId="0" fontId="2" fillId="36" borderId="14" xfId="0" applyFont="1" applyFill="1" applyBorder="1" applyAlignment="1">
      <alignment horizontal="center"/>
    </xf>
    <xf numFmtId="0" fontId="2" fillId="38" borderId="53" xfId="0" applyFont="1" applyFill="1" applyBorder="1" applyAlignment="1">
      <alignment horizontal="center"/>
    </xf>
    <xf numFmtId="0" fontId="2" fillId="38" borderId="71" xfId="0" applyFont="1" applyFill="1" applyBorder="1" applyAlignment="1">
      <alignment horizontal="center"/>
    </xf>
    <xf numFmtId="0" fontId="2" fillId="38" borderId="72" xfId="0" applyFont="1" applyFill="1" applyBorder="1" applyAlignment="1">
      <alignment horizontal="center"/>
    </xf>
    <xf numFmtId="0" fontId="2" fillId="38" borderId="73" xfId="0" applyFont="1" applyFill="1" applyBorder="1" applyAlignment="1">
      <alignment horizontal="center"/>
    </xf>
    <xf numFmtId="0" fontId="2" fillId="36" borderId="62" xfId="0" applyFont="1" applyFill="1" applyBorder="1" applyAlignment="1">
      <alignment horizontal="center"/>
    </xf>
    <xf numFmtId="0" fontId="2" fillId="38" borderId="70" xfId="0" applyFont="1" applyFill="1" applyBorder="1" applyAlignment="1">
      <alignment horizontal="center"/>
    </xf>
    <xf numFmtId="0" fontId="2" fillId="33" borderId="47" xfId="0" applyFont="1" applyFill="1" applyBorder="1" applyAlignment="1">
      <alignment horizontal="left"/>
    </xf>
    <xf numFmtId="0" fontId="20" fillId="0" borderId="0" xfId="0" applyFont="1" applyAlignment="1">
      <alignment horizontal="center"/>
    </xf>
    <xf numFmtId="0" fontId="6" fillId="0" borderId="54" xfId="0" applyFont="1" applyFill="1" applyBorder="1" applyAlignment="1">
      <alignment horizontal="center"/>
    </xf>
    <xf numFmtId="0" fontId="6" fillId="41" borderId="45" xfId="0" applyFont="1" applyFill="1" applyBorder="1" applyAlignment="1">
      <alignment horizontal="center"/>
    </xf>
    <xf numFmtId="0" fontId="6" fillId="33" borderId="29" xfId="0" applyFont="1" applyFill="1" applyBorder="1" applyAlignment="1">
      <alignment horizontal="left"/>
    </xf>
    <xf numFmtId="0" fontId="4" fillId="33" borderId="67" xfId="54" applyFont="1" applyFill="1" applyBorder="1" applyAlignment="1">
      <alignment horizontal="center" vertical="center"/>
      <protection/>
    </xf>
    <xf numFmtId="0" fontId="4" fillId="33" borderId="67" xfId="0" applyFont="1" applyFill="1" applyBorder="1" applyAlignment="1">
      <alignment horizontal="center"/>
    </xf>
    <xf numFmtId="0" fontId="3" fillId="33" borderId="60" xfId="54" applyFont="1" applyFill="1" applyBorder="1" applyAlignment="1">
      <alignment vertical="center"/>
      <protection/>
    </xf>
    <xf numFmtId="14" fontId="4" fillId="33" borderId="67" xfId="54" applyNumberFormat="1" applyFont="1" applyFill="1" applyBorder="1" applyAlignment="1">
      <alignment horizontal="center" vertical="center"/>
      <protection/>
    </xf>
    <xf numFmtId="0" fontId="6" fillId="41" borderId="52" xfId="0" applyFont="1" applyFill="1" applyBorder="1" applyAlignment="1">
      <alignment horizontal="left"/>
    </xf>
    <xf numFmtId="0" fontId="17" fillId="41" borderId="59" xfId="0" applyFont="1" applyFill="1" applyBorder="1" applyAlignment="1">
      <alignment horizontal="center"/>
    </xf>
    <xf numFmtId="0" fontId="6" fillId="33" borderId="14" xfId="0" applyFont="1" applyFill="1" applyBorder="1" applyAlignment="1">
      <alignment horizontal="left"/>
    </xf>
    <xf numFmtId="0" fontId="6" fillId="33" borderId="44" xfId="0" applyFont="1" applyFill="1" applyBorder="1" applyAlignment="1">
      <alignment horizontal="left"/>
    </xf>
    <xf numFmtId="0" fontId="3" fillId="33" borderId="58" xfId="54" applyFont="1" applyFill="1" applyBorder="1" applyAlignment="1">
      <alignment vertical="center"/>
      <protection/>
    </xf>
    <xf numFmtId="0" fontId="6" fillId="35" borderId="76" xfId="54" applyFont="1" applyFill="1" applyBorder="1" applyAlignment="1">
      <alignment horizontal="centerContinuous" vertical="center"/>
      <protection/>
    </xf>
    <xf numFmtId="0" fontId="3" fillId="33" borderId="48" xfId="54" applyFont="1" applyFill="1" applyBorder="1" applyAlignment="1">
      <alignment horizontal="center" vertical="center"/>
      <protection/>
    </xf>
    <xf numFmtId="0" fontId="3" fillId="33" borderId="21" xfId="54" applyFont="1" applyFill="1" applyBorder="1" applyAlignment="1">
      <alignment vertical="center"/>
      <protection/>
    </xf>
    <xf numFmtId="0" fontId="3" fillId="35" borderId="43" xfId="54" applyFont="1" applyFill="1" applyBorder="1" applyAlignment="1">
      <alignment horizontal="centerContinuous" vertical="center"/>
      <protection/>
    </xf>
    <xf numFmtId="0" fontId="2" fillId="33" borderId="59" xfId="54" applyFont="1" applyFill="1" applyBorder="1" applyAlignment="1">
      <alignment vertical="center"/>
      <protection/>
    </xf>
    <xf numFmtId="0" fontId="2" fillId="35" borderId="0" xfId="54" applyFont="1" applyFill="1" applyBorder="1" applyAlignment="1">
      <alignment horizontal="centerContinuous" vertical="center"/>
      <protection/>
    </xf>
    <xf numFmtId="0" fontId="2" fillId="33" borderId="45" xfId="54" applyFont="1" applyFill="1" applyBorder="1" applyAlignment="1">
      <alignment vertical="center"/>
      <protection/>
    </xf>
    <xf numFmtId="0" fontId="2" fillId="33" borderId="47" xfId="54" applyFont="1" applyFill="1" applyBorder="1" applyAlignment="1">
      <alignment horizontal="center" vertical="center"/>
      <protection/>
    </xf>
    <xf numFmtId="0" fontId="2" fillId="35" borderId="49" xfId="54" applyFont="1" applyFill="1" applyBorder="1" applyAlignment="1">
      <alignment horizontal="centerContinuous" vertical="center"/>
      <protection/>
    </xf>
    <xf numFmtId="1" fontId="7" fillId="0" borderId="38" xfId="0" applyNumberFormat="1" applyFont="1" applyBorder="1" applyAlignment="1">
      <alignment/>
    </xf>
    <xf numFmtId="0" fontId="7" fillId="0" borderId="0" xfId="0" applyFont="1" applyBorder="1" applyAlignment="1">
      <alignment/>
    </xf>
    <xf numFmtId="0" fontId="2" fillId="0" borderId="21" xfId="0" applyNumberFormat="1" applyFont="1" applyFill="1" applyBorder="1" applyAlignment="1">
      <alignment horizontal="center"/>
    </xf>
    <xf numFmtId="0" fontId="2" fillId="33" borderId="20" xfId="54" applyFont="1" applyFill="1" applyBorder="1" applyAlignment="1">
      <alignment vertical="center"/>
      <protection/>
    </xf>
    <xf numFmtId="0" fontId="2" fillId="33" borderId="25" xfId="54" applyFont="1" applyFill="1" applyBorder="1" applyAlignment="1">
      <alignment vertical="center"/>
      <protection/>
    </xf>
    <xf numFmtId="0" fontId="3" fillId="35" borderId="52" xfId="54" applyFont="1" applyFill="1" applyBorder="1" applyAlignment="1">
      <alignment horizontal="centerContinuous" vertical="center"/>
      <protection/>
    </xf>
    <xf numFmtId="0" fontId="3" fillId="35" borderId="53" xfId="54" applyFont="1" applyFill="1" applyBorder="1" applyAlignment="1">
      <alignment horizontal="centerContinuous" vertical="center"/>
      <protection/>
    </xf>
    <xf numFmtId="0" fontId="2" fillId="35" borderId="54" xfId="54" applyFont="1" applyFill="1" applyBorder="1" applyAlignment="1">
      <alignment horizontal="centerContinuous" vertical="center"/>
      <protection/>
    </xf>
    <xf numFmtId="0" fontId="2" fillId="35" borderId="55" xfId="54" applyFont="1" applyFill="1" applyBorder="1" applyAlignment="1">
      <alignment horizontal="centerContinuous" vertical="center"/>
      <protection/>
    </xf>
    <xf numFmtId="0" fontId="2" fillId="35" borderId="50" xfId="54" applyFont="1" applyFill="1" applyBorder="1" applyAlignment="1">
      <alignment horizontal="centerContinuous" vertical="center"/>
      <protection/>
    </xf>
    <xf numFmtId="0" fontId="2" fillId="35" borderId="56" xfId="54" applyFont="1" applyFill="1" applyBorder="1" applyAlignment="1">
      <alignment horizontal="centerContinuous" vertical="center"/>
      <protection/>
    </xf>
    <xf numFmtId="0" fontId="2" fillId="33" borderId="58" xfId="54" applyFont="1" applyFill="1" applyBorder="1" applyAlignment="1">
      <alignment vertical="center"/>
      <protection/>
    </xf>
    <xf numFmtId="0" fontId="4" fillId="34" borderId="11" xfId="54" applyFont="1" applyFill="1" applyBorder="1" applyAlignment="1">
      <alignment horizontal="center" vertical="center"/>
      <protection/>
    </xf>
    <xf numFmtId="0" fontId="7" fillId="34" borderId="18" xfId="54" applyFont="1" applyFill="1" applyBorder="1" applyAlignment="1">
      <alignment horizontal="center" vertical="center"/>
      <protection/>
    </xf>
    <xf numFmtId="1" fontId="2" fillId="0" borderId="0" xfId="0" applyNumberFormat="1" applyFont="1" applyAlignment="1">
      <alignment horizontal="center"/>
    </xf>
    <xf numFmtId="0" fontId="2" fillId="35" borderId="43" xfId="54" applyFont="1" applyFill="1" applyBorder="1" applyAlignment="1">
      <alignment horizontal="centerContinuous" vertical="center"/>
      <protection/>
    </xf>
    <xf numFmtId="0" fontId="7" fillId="34" borderId="29" xfId="54" applyFont="1" applyFill="1" applyBorder="1" applyAlignment="1">
      <alignment horizontal="center" vertical="center"/>
      <protection/>
    </xf>
    <xf numFmtId="0" fontId="7" fillId="34" borderId="44" xfId="54" applyFont="1" applyFill="1" applyBorder="1" applyAlignment="1">
      <alignment horizontal="center" vertical="center"/>
      <protection/>
    </xf>
    <xf numFmtId="0" fontId="2" fillId="33" borderId="59" xfId="54" applyFont="1" applyFill="1" applyBorder="1" applyAlignment="1">
      <alignment horizontal="left" vertical="center"/>
      <protection/>
    </xf>
    <xf numFmtId="0" fontId="2" fillId="33" borderId="46" xfId="54" applyFont="1" applyFill="1" applyBorder="1" applyAlignment="1">
      <alignment horizontal="left" vertical="center"/>
      <protection/>
    </xf>
    <xf numFmtId="0" fontId="2" fillId="33" borderId="45" xfId="54" applyFont="1" applyFill="1" applyBorder="1" applyAlignment="1">
      <alignment horizontal="left" vertical="center"/>
      <protection/>
    </xf>
    <xf numFmtId="0" fontId="2" fillId="33" borderId="52" xfId="54" applyFont="1" applyFill="1" applyBorder="1" applyAlignment="1">
      <alignment horizontal="center" vertical="center"/>
      <protection/>
    </xf>
    <xf numFmtId="0" fontId="2" fillId="33" borderId="58" xfId="54" applyFont="1" applyFill="1" applyBorder="1" applyAlignment="1">
      <alignment horizontal="center" vertical="center"/>
      <protection/>
    </xf>
    <xf numFmtId="0" fontId="7" fillId="34" borderId="43" xfId="54" applyFont="1" applyFill="1" applyBorder="1" applyAlignment="1">
      <alignment horizontal="center" vertical="center"/>
      <protection/>
    </xf>
    <xf numFmtId="0" fontId="2" fillId="33" borderId="18" xfId="54" applyFont="1" applyFill="1" applyBorder="1" applyAlignment="1">
      <alignment horizontal="center" vertical="center"/>
      <protection/>
    </xf>
    <xf numFmtId="0" fontId="2" fillId="33" borderId="33" xfId="54" applyFont="1" applyFill="1" applyBorder="1" applyAlignment="1">
      <alignment horizontal="left" vertical="center"/>
      <protection/>
    </xf>
    <xf numFmtId="0" fontId="2" fillId="33" borderId="42" xfId="54" applyFont="1" applyFill="1" applyBorder="1" applyAlignment="1">
      <alignment horizontal="center" vertical="center"/>
      <protection/>
    </xf>
    <xf numFmtId="0" fontId="2" fillId="35" borderId="52" xfId="54" applyFont="1" applyFill="1" applyBorder="1" applyAlignment="1">
      <alignment horizontal="centerContinuous" vertical="center"/>
      <protection/>
    </xf>
    <xf numFmtId="0" fontId="2" fillId="35" borderId="53" xfId="54" applyFont="1" applyFill="1" applyBorder="1" applyAlignment="1">
      <alignment horizontal="centerContinuous" vertical="center"/>
      <protection/>
    </xf>
    <xf numFmtId="0" fontId="2" fillId="33" borderId="46" xfId="54" applyFont="1" applyFill="1" applyBorder="1" applyAlignment="1">
      <alignment vertical="center"/>
      <protection/>
    </xf>
    <xf numFmtId="0" fontId="7" fillId="34" borderId="53" xfId="54" applyFont="1" applyFill="1" applyBorder="1" applyAlignment="1">
      <alignment horizontal="center" vertical="center"/>
      <protection/>
    </xf>
    <xf numFmtId="0" fontId="7" fillId="34" borderId="28" xfId="54" applyFont="1" applyFill="1" applyBorder="1" applyAlignment="1">
      <alignment horizontal="center" vertical="center"/>
      <protection/>
    </xf>
    <xf numFmtId="0" fontId="7" fillId="34" borderId="51" xfId="54" applyFont="1" applyFill="1" applyBorder="1" applyAlignment="1">
      <alignment horizontal="center" vertical="center"/>
      <protection/>
    </xf>
    <xf numFmtId="0" fontId="7" fillId="34" borderId="39" xfId="54" applyFont="1" applyFill="1" applyBorder="1" applyAlignment="1">
      <alignment horizontal="center" vertical="center"/>
      <protection/>
    </xf>
    <xf numFmtId="0" fontId="3" fillId="33" borderId="42" xfId="54" applyFont="1" applyFill="1" applyBorder="1" applyAlignment="1">
      <alignment vertical="center"/>
      <protection/>
    </xf>
    <xf numFmtId="0" fontId="10" fillId="0" borderId="0" xfId="0" applyFont="1" applyAlignment="1">
      <alignment/>
    </xf>
    <xf numFmtId="0" fontId="3" fillId="33" borderId="77" xfId="54" applyFont="1" applyFill="1" applyBorder="1" applyAlignment="1">
      <alignment vertical="center"/>
      <protection/>
    </xf>
    <xf numFmtId="1" fontId="6" fillId="38" borderId="45" xfId="0" applyNumberFormat="1" applyFont="1" applyFill="1" applyBorder="1" applyAlignment="1">
      <alignment horizontal="center"/>
    </xf>
    <xf numFmtId="1" fontId="6" fillId="38" borderId="59" xfId="0" applyNumberFormat="1" applyFont="1" applyFill="1" applyBorder="1" applyAlignment="1">
      <alignment horizontal="center"/>
    </xf>
    <xf numFmtId="0" fontId="6" fillId="41" borderId="34" xfId="0" applyFont="1" applyFill="1" applyBorder="1" applyAlignment="1">
      <alignment horizontal="left" vertical="center"/>
    </xf>
    <xf numFmtId="0" fontId="6" fillId="33" borderId="28" xfId="0" applyFont="1" applyFill="1" applyBorder="1" applyAlignment="1">
      <alignment horizontal="left" vertical="center"/>
    </xf>
    <xf numFmtId="0" fontId="6" fillId="33" borderId="61" xfId="0" applyFont="1" applyFill="1" applyBorder="1" applyAlignment="1">
      <alignment horizontal="left" vertical="center"/>
    </xf>
    <xf numFmtId="0" fontId="2" fillId="36" borderId="34"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39" xfId="0" applyFont="1" applyFill="1" applyBorder="1" applyAlignment="1">
      <alignment horizontal="center" vertical="center"/>
    </xf>
    <xf numFmtId="0" fontId="23" fillId="0" borderId="0" xfId="0" applyFont="1" applyAlignment="1">
      <alignment/>
    </xf>
    <xf numFmtId="0" fontId="12" fillId="42" borderId="21" xfId="0" applyFont="1" applyFill="1" applyBorder="1" applyAlignment="1">
      <alignment horizontal="center"/>
    </xf>
    <xf numFmtId="0" fontId="12" fillId="34" borderId="21" xfId="0" applyFont="1" applyFill="1" applyBorder="1" applyAlignment="1">
      <alignment/>
    </xf>
    <xf numFmtId="0" fontId="6" fillId="38" borderId="43" xfId="0" applyFont="1" applyFill="1" applyBorder="1" applyAlignment="1">
      <alignment horizontal="center" vertical="center"/>
    </xf>
    <xf numFmtId="1" fontId="20" fillId="0" borderId="36" xfId="0" applyNumberFormat="1" applyFont="1" applyFill="1" applyBorder="1" applyAlignment="1">
      <alignment horizontal="center"/>
    </xf>
    <xf numFmtId="0" fontId="14" fillId="34" borderId="21" xfId="0" applyFont="1" applyFill="1" applyBorder="1" applyAlignment="1">
      <alignment horizontal="center"/>
    </xf>
    <xf numFmtId="1" fontId="24" fillId="33" borderId="67" xfId="0" applyNumberFormat="1" applyFont="1" applyFill="1" applyBorder="1" applyAlignment="1">
      <alignment horizontal="center"/>
    </xf>
    <xf numFmtId="0" fontId="2" fillId="36" borderId="64" xfId="0" applyFont="1" applyFill="1" applyBorder="1" applyAlignment="1">
      <alignment horizontal="center"/>
    </xf>
    <xf numFmtId="1" fontId="2" fillId="36" borderId="78" xfId="0" applyNumberFormat="1" applyFont="1" applyFill="1" applyBorder="1" applyAlignment="1" applyProtection="1">
      <alignment horizontal="center" vertical="center"/>
      <protection/>
    </xf>
    <xf numFmtId="1" fontId="2" fillId="36" borderId="79" xfId="0" applyNumberFormat="1" applyFont="1" applyFill="1" applyBorder="1" applyAlignment="1" applyProtection="1">
      <alignment horizontal="center" vertical="center"/>
      <protection/>
    </xf>
    <xf numFmtId="0" fontId="7" fillId="40" borderId="41" xfId="0" applyFont="1" applyFill="1" applyBorder="1" applyAlignment="1">
      <alignment horizontal="center"/>
    </xf>
    <xf numFmtId="0" fontId="2" fillId="33" borderId="24" xfId="0" applyFont="1" applyFill="1" applyBorder="1" applyAlignment="1">
      <alignment horizontal="center"/>
    </xf>
    <xf numFmtId="1" fontId="3" fillId="33" borderId="60" xfId="0" applyNumberFormat="1" applyFont="1" applyFill="1" applyBorder="1" applyAlignment="1">
      <alignment horizontal="left"/>
    </xf>
    <xf numFmtId="1" fontId="6" fillId="38" borderId="52" xfId="0" applyNumberFormat="1" applyFont="1" applyFill="1" applyBorder="1" applyAlignment="1">
      <alignment horizontal="center"/>
    </xf>
    <xf numFmtId="1" fontId="24" fillId="33" borderId="80" xfId="0" applyNumberFormat="1" applyFont="1" applyFill="1" applyBorder="1" applyAlignment="1">
      <alignment horizontal="center"/>
    </xf>
    <xf numFmtId="0" fontId="2" fillId="33" borderId="39" xfId="0" applyFont="1" applyFill="1" applyBorder="1" applyAlignment="1">
      <alignment horizontal="center" vertical="center" wrapText="1"/>
    </xf>
    <xf numFmtId="0" fontId="2" fillId="36" borderId="77" xfId="0" applyFont="1" applyFill="1" applyBorder="1" applyAlignment="1">
      <alignment horizontal="center"/>
    </xf>
    <xf numFmtId="0" fontId="6" fillId="41" borderId="72" xfId="0" applyFont="1" applyFill="1" applyBorder="1" applyAlignment="1">
      <alignment horizontal="center"/>
    </xf>
    <xf numFmtId="0" fontId="6" fillId="41" borderId="54" xfId="0" applyFont="1" applyFill="1" applyBorder="1" applyAlignment="1">
      <alignment horizontal="center" vertical="center"/>
    </xf>
    <xf numFmtId="0" fontId="4" fillId="33" borderId="29" xfId="54" applyFont="1" applyFill="1" applyBorder="1" applyAlignment="1">
      <alignment horizontal="center" vertical="center"/>
      <protection/>
    </xf>
    <xf numFmtId="0" fontId="3" fillId="33" borderId="58" xfId="54" applyFont="1" applyFill="1" applyBorder="1" applyAlignment="1">
      <alignment horizontal="left" vertical="center"/>
      <protection/>
    </xf>
    <xf numFmtId="0" fontId="3" fillId="33" borderId="42" xfId="54" applyFont="1" applyFill="1" applyBorder="1" applyAlignment="1">
      <alignment horizontal="left" vertical="center"/>
      <protection/>
    </xf>
    <xf numFmtId="1" fontId="0" fillId="0" borderId="0" xfId="0" applyNumberFormat="1" applyBorder="1" applyAlignment="1">
      <alignment horizontal="center"/>
    </xf>
    <xf numFmtId="1" fontId="0" fillId="0" borderId="23" xfId="0" applyNumberFormat="1" applyBorder="1" applyAlignment="1">
      <alignment/>
    </xf>
    <xf numFmtId="0" fontId="2" fillId="36" borderId="62" xfId="0" applyNumberFormat="1" applyFont="1" applyFill="1" applyBorder="1" applyAlignment="1">
      <alignment horizontal="center" vertical="center"/>
    </xf>
    <xf numFmtId="0" fontId="2" fillId="36" borderId="29" xfId="0" applyNumberFormat="1" applyFont="1" applyFill="1" applyBorder="1" applyAlignment="1">
      <alignment horizontal="center" vertical="center"/>
    </xf>
    <xf numFmtId="165" fontId="6" fillId="35" borderId="54" xfId="54" applyNumberFormat="1" applyFont="1" applyFill="1" applyBorder="1" applyAlignment="1">
      <alignment horizontal="centerContinuous" vertical="center"/>
      <protection/>
    </xf>
    <xf numFmtId="165" fontId="6" fillId="35" borderId="55" xfId="54" applyNumberFormat="1" applyFont="1" applyFill="1" applyBorder="1" applyAlignment="1">
      <alignment horizontal="centerContinuous" vertical="center"/>
      <protection/>
    </xf>
    <xf numFmtId="165" fontId="0" fillId="0" borderId="21" xfId="0" applyNumberFormat="1" applyBorder="1" applyAlignment="1">
      <alignment horizontal="center"/>
    </xf>
    <xf numFmtId="1" fontId="7" fillId="0" borderId="0" xfId="0" applyNumberFormat="1" applyFont="1" applyBorder="1" applyAlignment="1">
      <alignment/>
    </xf>
    <xf numFmtId="0" fontId="2" fillId="36" borderId="35" xfId="0" applyNumberFormat="1" applyFont="1" applyFill="1" applyBorder="1" applyAlignment="1" applyProtection="1">
      <alignment horizontal="center" vertical="center"/>
      <protection/>
    </xf>
    <xf numFmtId="0" fontId="18" fillId="33" borderId="21" xfId="54" applyFont="1" applyFill="1" applyBorder="1" applyAlignment="1">
      <alignment horizontal="center" vertical="center"/>
      <protection/>
    </xf>
    <xf numFmtId="0" fontId="1" fillId="33" borderId="38" xfId="0" applyFont="1" applyFill="1" applyBorder="1" applyAlignment="1">
      <alignment/>
    </xf>
    <xf numFmtId="0" fontId="1" fillId="33" borderId="81" xfId="0" applyFont="1" applyFill="1" applyBorder="1" applyAlignment="1">
      <alignment/>
    </xf>
    <xf numFmtId="0" fontId="1" fillId="33" borderId="21" xfId="54" applyFont="1" applyFill="1" applyBorder="1" applyAlignment="1">
      <alignment horizontal="left" vertical="center"/>
      <protection/>
    </xf>
    <xf numFmtId="0" fontId="3" fillId="33" borderId="81" xfId="0" applyFont="1" applyFill="1" applyBorder="1" applyAlignment="1">
      <alignment horizontal="left"/>
    </xf>
    <xf numFmtId="0" fontId="3" fillId="33" borderId="60" xfId="0" applyFont="1" applyFill="1" applyBorder="1" applyAlignment="1">
      <alignment horizontal="left"/>
    </xf>
    <xf numFmtId="1" fontId="0" fillId="0" borderId="21" xfId="0" applyNumberFormat="1" applyBorder="1" applyAlignment="1">
      <alignment horizontal="center"/>
    </xf>
    <xf numFmtId="1" fontId="63" fillId="36" borderId="21" xfId="0" applyNumberFormat="1" applyFont="1" applyFill="1" applyBorder="1" applyAlignment="1">
      <alignment horizontal="center"/>
    </xf>
    <xf numFmtId="0" fontId="6" fillId="38" borderId="43" xfId="0" applyFont="1" applyFill="1" applyBorder="1" applyAlignment="1">
      <alignment horizontal="center"/>
    </xf>
    <xf numFmtId="1" fontId="20" fillId="33" borderId="44" xfId="0" applyNumberFormat="1" applyFont="1" applyFill="1" applyBorder="1" applyAlignment="1">
      <alignment horizontal="center"/>
    </xf>
    <xf numFmtId="1" fontId="24" fillId="33" borderId="66" xfId="0" applyNumberFormat="1" applyFont="1" applyFill="1" applyBorder="1" applyAlignment="1">
      <alignment horizontal="center"/>
    </xf>
    <xf numFmtId="1" fontId="63" fillId="36" borderId="45" xfId="0" applyNumberFormat="1" applyFont="1" applyFill="1" applyBorder="1" applyAlignment="1">
      <alignment horizontal="center"/>
    </xf>
    <xf numFmtId="0" fontId="2" fillId="36" borderId="0" xfId="0" applyFont="1" applyFill="1" applyBorder="1" applyAlignment="1">
      <alignment horizontal="center"/>
    </xf>
    <xf numFmtId="1" fontId="63" fillId="36" borderId="60" xfId="0" applyNumberFormat="1" applyFont="1" applyFill="1" applyBorder="1" applyAlignment="1">
      <alignment horizontal="center"/>
    </xf>
    <xf numFmtId="1" fontId="63" fillId="36" borderId="38" xfId="0" applyNumberFormat="1" applyFont="1" applyFill="1" applyBorder="1" applyAlignment="1">
      <alignment horizontal="center"/>
    </xf>
    <xf numFmtId="0" fontId="2" fillId="36" borderId="82" xfId="0" applyFont="1" applyFill="1" applyBorder="1" applyAlignment="1">
      <alignment horizontal="center"/>
    </xf>
    <xf numFmtId="0" fontId="2" fillId="36" borderId="35" xfId="0" applyFont="1" applyFill="1" applyBorder="1" applyAlignment="1">
      <alignment horizontal="center"/>
    </xf>
    <xf numFmtId="0" fontId="2" fillId="36" borderId="83" xfId="0" applyFont="1" applyFill="1" applyBorder="1" applyAlignment="1">
      <alignment horizontal="center"/>
    </xf>
    <xf numFmtId="0" fontId="3" fillId="33" borderId="0" xfId="54" applyFont="1" applyFill="1" applyBorder="1" applyAlignment="1">
      <alignment horizontal="center" vertical="center"/>
      <protection/>
    </xf>
    <xf numFmtId="16" fontId="0" fillId="0" borderId="0" xfId="0" applyNumberFormat="1" applyAlignment="1">
      <alignment/>
    </xf>
    <xf numFmtId="1" fontId="63" fillId="36" borderId="46" xfId="0" applyNumberFormat="1" applyFont="1" applyFill="1" applyBorder="1" applyAlignment="1">
      <alignment horizontal="center"/>
    </xf>
    <xf numFmtId="1" fontId="63" fillId="36" borderId="31" xfId="0" applyNumberFormat="1" applyFont="1" applyFill="1" applyBorder="1" applyAlignment="1">
      <alignment horizontal="center"/>
    </xf>
    <xf numFmtId="1" fontId="63" fillId="36" borderId="22" xfId="0" applyNumberFormat="1" applyFont="1" applyFill="1" applyBorder="1" applyAlignment="1">
      <alignment horizontal="center"/>
    </xf>
    <xf numFmtId="1" fontId="63" fillId="36" borderId="20" xfId="0" applyNumberFormat="1" applyFont="1" applyFill="1" applyBorder="1" applyAlignment="1">
      <alignment horizontal="center"/>
    </xf>
    <xf numFmtId="1" fontId="63" fillId="36" borderId="12" xfId="0" applyNumberFormat="1" applyFont="1" applyFill="1" applyBorder="1" applyAlignment="1">
      <alignment horizontal="center"/>
    </xf>
    <xf numFmtId="1" fontId="63" fillId="36" borderId="75" xfId="0" applyNumberFormat="1" applyFont="1" applyFill="1" applyBorder="1" applyAlignment="1">
      <alignment horizontal="center"/>
    </xf>
    <xf numFmtId="1" fontId="63" fillId="36" borderId="41" xfId="0" applyNumberFormat="1" applyFont="1" applyFill="1" applyBorder="1" applyAlignment="1">
      <alignment horizontal="center"/>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64" fillId="0" borderId="0" xfId="0" applyFont="1" applyAlignment="1">
      <alignment/>
    </xf>
    <xf numFmtId="0" fontId="2" fillId="0" borderId="0" xfId="0" applyFont="1" applyFill="1" applyBorder="1" applyAlignment="1">
      <alignment horizontal="center"/>
    </xf>
    <xf numFmtId="1" fontId="2" fillId="36" borderId="21" xfId="0" applyNumberFormat="1" applyFont="1" applyFill="1" applyBorder="1" applyAlignment="1">
      <alignment horizontal="center" vertical="center"/>
    </xf>
    <xf numFmtId="0" fontId="2" fillId="36" borderId="45" xfId="0" applyFont="1" applyFill="1" applyBorder="1" applyAlignment="1">
      <alignment horizontal="center"/>
    </xf>
    <xf numFmtId="0" fontId="2" fillId="36" borderId="59" xfId="0" applyFont="1" applyFill="1" applyBorder="1" applyAlignment="1">
      <alignment horizontal="center"/>
    </xf>
    <xf numFmtId="0" fontId="2" fillId="36" borderId="42" xfId="0" applyFont="1" applyFill="1" applyBorder="1" applyAlignment="1">
      <alignment horizontal="center"/>
    </xf>
    <xf numFmtId="0" fontId="2" fillId="36" borderId="65" xfId="0" applyFont="1" applyFill="1" applyBorder="1" applyAlignment="1">
      <alignment horizontal="center"/>
    </xf>
    <xf numFmtId="1" fontId="2" fillId="36" borderId="52" xfId="0" applyNumberFormat="1" applyFont="1" applyFill="1" applyBorder="1" applyAlignment="1" applyProtection="1">
      <alignment horizontal="center" vertical="center"/>
      <protection/>
    </xf>
    <xf numFmtId="1" fontId="2" fillId="36" borderId="66" xfId="0" applyNumberFormat="1" applyFont="1" applyFill="1" applyBorder="1" applyAlignment="1" applyProtection="1">
      <alignment horizontal="center" vertical="center"/>
      <protection/>
    </xf>
    <xf numFmtId="1" fontId="2" fillId="36" borderId="67" xfId="0" applyNumberFormat="1" applyFont="1" applyFill="1" applyBorder="1" applyAlignment="1" applyProtection="1">
      <alignment horizontal="center" vertical="center"/>
      <protection/>
    </xf>
    <xf numFmtId="1" fontId="2" fillId="36" borderId="58" xfId="0" applyNumberFormat="1" applyFont="1" applyFill="1" applyBorder="1" applyAlignment="1" applyProtection="1">
      <alignment horizontal="center" vertical="center"/>
      <protection/>
    </xf>
    <xf numFmtId="1" fontId="2" fillId="36" borderId="65" xfId="0" applyNumberFormat="1" applyFont="1" applyFill="1" applyBorder="1" applyAlignment="1" applyProtection="1">
      <alignment horizontal="center" vertical="center"/>
      <protection/>
    </xf>
    <xf numFmtId="0" fontId="3" fillId="33" borderId="84" xfId="54" applyFont="1" applyFill="1" applyBorder="1" applyAlignment="1">
      <alignment horizontal="center" vertical="center"/>
      <protection/>
    </xf>
    <xf numFmtId="0" fontId="0" fillId="0" borderId="21" xfId="0" applyFont="1" applyBorder="1" applyAlignment="1">
      <alignment horizontal="center"/>
    </xf>
    <xf numFmtId="0" fontId="0" fillId="0" borderId="36" xfId="0" applyFont="1" applyFill="1" applyBorder="1" applyAlignment="1">
      <alignment horizontal="center" vertical="center"/>
    </xf>
    <xf numFmtId="0" fontId="0" fillId="0" borderId="0" xfId="0" applyFont="1" applyAlignment="1">
      <alignment horizontal="center" vertical="center"/>
    </xf>
    <xf numFmtId="0" fontId="0" fillId="43" borderId="21" xfId="0" applyFont="1" applyFill="1" applyBorder="1" applyAlignment="1">
      <alignment horizontal="center" vertical="center"/>
    </xf>
    <xf numFmtId="0" fontId="3" fillId="33" borderId="21" xfId="54" applyFont="1" applyFill="1" applyBorder="1" applyAlignment="1">
      <alignment horizontal="left" vertical="center"/>
      <protection/>
    </xf>
    <xf numFmtId="1" fontId="3" fillId="33" borderId="45" xfId="0" applyNumberFormat="1" applyFont="1" applyFill="1" applyBorder="1" applyAlignment="1">
      <alignment horizontal="left"/>
    </xf>
    <xf numFmtId="0" fontId="64" fillId="0" borderId="21" xfId="0" applyFont="1" applyBorder="1" applyAlignment="1">
      <alignment horizontal="center" vertical="center"/>
    </xf>
    <xf numFmtId="1" fontId="65" fillId="36" borderId="45" xfId="0" applyNumberFormat="1" applyFont="1" applyFill="1" applyBorder="1" applyAlignment="1">
      <alignment horizontal="center"/>
    </xf>
    <xf numFmtId="1" fontId="65" fillId="36" borderId="21" xfId="0" applyNumberFormat="1" applyFont="1" applyFill="1" applyBorder="1" applyAlignment="1">
      <alignment horizontal="center"/>
    </xf>
    <xf numFmtId="0" fontId="64" fillId="0" borderId="21" xfId="0" applyFont="1" applyFill="1" applyBorder="1" applyAlignment="1">
      <alignment horizontal="center" vertical="center"/>
    </xf>
    <xf numFmtId="0" fontId="3" fillId="33" borderId="78" xfId="54" applyFont="1" applyFill="1" applyBorder="1" applyAlignment="1">
      <alignment vertical="center"/>
      <protection/>
    </xf>
    <xf numFmtId="0" fontId="2" fillId="36" borderId="19" xfId="0" applyFont="1" applyFill="1" applyBorder="1" applyAlignment="1">
      <alignment horizontal="center"/>
    </xf>
    <xf numFmtId="0" fontId="2" fillId="36" borderId="85" xfId="0" applyFont="1" applyFill="1" applyBorder="1" applyAlignment="1">
      <alignment horizontal="center"/>
    </xf>
    <xf numFmtId="0" fontId="2" fillId="38" borderId="79" xfId="0" applyFont="1" applyFill="1" applyBorder="1" applyAlignment="1">
      <alignment horizontal="center"/>
    </xf>
    <xf numFmtId="0" fontId="2" fillId="38" borderId="21" xfId="0" applyFont="1" applyFill="1" applyBorder="1" applyAlignment="1">
      <alignment horizontal="center"/>
    </xf>
    <xf numFmtId="0" fontId="4" fillId="33" borderId="12" xfId="54" applyFont="1" applyFill="1" applyBorder="1" applyAlignment="1">
      <alignment horizontal="center" vertical="center"/>
      <protection/>
    </xf>
    <xf numFmtId="14" fontId="4" fillId="33" borderId="21" xfId="54" applyNumberFormat="1" applyFont="1" applyFill="1" applyBorder="1" applyAlignment="1">
      <alignment horizontal="center" vertical="center"/>
      <protection/>
    </xf>
    <xf numFmtId="0" fontId="4" fillId="33" borderId="66" xfId="54" applyFont="1" applyFill="1" applyBorder="1" applyAlignment="1">
      <alignment horizontal="center" vertical="center"/>
      <protection/>
    </xf>
    <xf numFmtId="1" fontId="65" fillId="36" borderId="12" xfId="0" applyNumberFormat="1" applyFont="1" applyFill="1" applyBorder="1" applyAlignment="1">
      <alignment horizontal="center"/>
    </xf>
    <xf numFmtId="1" fontId="3" fillId="36" borderId="60" xfId="0" applyNumberFormat="1" applyFont="1" applyFill="1" applyBorder="1" applyAlignment="1">
      <alignment horizontal="left"/>
    </xf>
    <xf numFmtId="0" fontId="22" fillId="33" borderId="45" xfId="54" applyFont="1" applyFill="1" applyBorder="1" applyAlignment="1">
      <alignment horizontal="left" vertical="center"/>
      <protection/>
    </xf>
    <xf numFmtId="0" fontId="0" fillId="0" borderId="0" xfId="0" applyFont="1" applyBorder="1" applyAlignment="1">
      <alignment horizontal="center" vertical="center"/>
    </xf>
    <xf numFmtId="14" fontId="4" fillId="33" borderId="44" xfId="54" applyNumberFormat="1" applyFont="1" applyFill="1" applyBorder="1" applyAlignment="1">
      <alignment horizontal="center" vertical="center"/>
      <protection/>
    </xf>
    <xf numFmtId="1" fontId="65" fillId="36" borderId="38" xfId="0" applyNumberFormat="1" applyFont="1" applyFill="1" applyBorder="1" applyAlignment="1">
      <alignment horizontal="center"/>
    </xf>
    <xf numFmtId="0" fontId="3" fillId="33" borderId="75" xfId="54" applyFont="1" applyFill="1" applyBorder="1" applyAlignment="1">
      <alignment vertical="center"/>
      <protection/>
    </xf>
    <xf numFmtId="0" fontId="22" fillId="33" borderId="60" xfId="54" applyFont="1" applyFill="1" applyBorder="1" applyAlignment="1">
      <alignment horizontal="left" vertical="center"/>
      <protection/>
    </xf>
    <xf numFmtId="1" fontId="65" fillId="36" borderId="20" xfId="0" applyNumberFormat="1" applyFont="1" applyFill="1" applyBorder="1" applyAlignment="1">
      <alignment horizontal="center"/>
    </xf>
    <xf numFmtId="1" fontId="65" fillId="36" borderId="60" xfId="0" applyNumberFormat="1" applyFont="1" applyFill="1" applyBorder="1" applyAlignment="1">
      <alignment horizontal="center"/>
    </xf>
    <xf numFmtId="0" fontId="14" fillId="42" borderId="22" xfId="0" applyFont="1" applyFill="1" applyBorder="1" applyAlignment="1">
      <alignment horizont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21" fillId="0" borderId="0" xfId="0" applyFont="1" applyAlignment="1">
      <alignment horizontal="center"/>
    </xf>
    <xf numFmtId="0" fontId="10" fillId="0" borderId="25" xfId="0" applyFont="1" applyBorder="1" applyAlignment="1">
      <alignment horizont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0" fillId="0" borderId="0" xfId="0" applyFont="1" applyAlignment="1">
      <alignment horizontal="center"/>
    </xf>
    <xf numFmtId="0" fontId="1" fillId="0" borderId="0" xfId="0" applyFont="1" applyAlignment="1">
      <alignment horizontal="center"/>
    </xf>
    <xf numFmtId="0" fontId="19" fillId="0" borderId="22" xfId="0" applyFont="1" applyFill="1" applyBorder="1" applyAlignment="1">
      <alignment horizontal="center"/>
    </xf>
    <xf numFmtId="0" fontId="19" fillId="0" borderId="20" xfId="0" applyFont="1" applyFill="1" applyBorder="1" applyAlignment="1">
      <alignment horizontal="center"/>
    </xf>
    <xf numFmtId="0" fontId="19" fillId="0" borderId="41" xfId="0" applyFont="1" applyFill="1" applyBorder="1" applyAlignment="1">
      <alignment horizontal="center"/>
    </xf>
    <xf numFmtId="165" fontId="2" fillId="36" borderId="66" xfId="0" applyNumberFormat="1" applyFont="1" applyFill="1" applyBorder="1" applyAlignment="1">
      <alignment horizontal="center" vertical="center"/>
    </xf>
    <xf numFmtId="165" fontId="2" fillId="36" borderId="67" xfId="0" applyNumberFormat="1" applyFont="1" applyFill="1" applyBorder="1" applyAlignment="1">
      <alignment horizontal="center" vertical="center"/>
    </xf>
    <xf numFmtId="165" fontId="2" fillId="36" borderId="68" xfId="0" applyNumberFormat="1" applyFont="1" applyFill="1" applyBorder="1" applyAlignment="1">
      <alignment horizontal="center" vertic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41" xfId="0" applyFont="1" applyBorder="1" applyAlignment="1">
      <alignment horizontal="center"/>
    </xf>
    <xf numFmtId="0" fontId="2" fillId="36" borderId="66" xfId="0" applyNumberFormat="1" applyFont="1" applyFill="1" applyBorder="1" applyAlignment="1">
      <alignment horizontal="center" vertical="center"/>
    </xf>
    <xf numFmtId="0" fontId="2" fillId="36" borderId="67" xfId="0" applyNumberFormat="1" applyFont="1" applyFill="1" applyBorder="1" applyAlignment="1">
      <alignment horizontal="center" vertical="center"/>
    </xf>
    <xf numFmtId="0" fontId="2" fillId="36" borderId="68" xfId="0" applyNumberFormat="1" applyFont="1" applyFill="1" applyBorder="1" applyAlignment="1">
      <alignment horizontal="center" vertical="center"/>
    </xf>
    <xf numFmtId="0" fontId="19" fillId="0" borderId="22" xfId="0" applyFont="1" applyBorder="1" applyAlignment="1">
      <alignment horizontal="center"/>
    </xf>
    <xf numFmtId="0" fontId="19" fillId="0" borderId="20" xfId="0" applyFont="1" applyBorder="1" applyAlignment="1">
      <alignment horizontal="center"/>
    </xf>
    <xf numFmtId="0" fontId="19" fillId="0" borderId="41" xfId="0" applyFont="1" applyBorder="1" applyAlignment="1">
      <alignment horizontal="center"/>
    </xf>
    <xf numFmtId="0" fontId="3" fillId="0" borderId="0" xfId="0" applyFont="1" applyAlignment="1">
      <alignment horizontal="center"/>
    </xf>
    <xf numFmtId="0" fontId="2" fillId="37" borderId="36" xfId="0" applyNumberFormat="1" applyFont="1" applyFill="1" applyBorder="1" applyAlignment="1">
      <alignment horizontal="center" vertical="center"/>
    </xf>
    <xf numFmtId="0" fontId="16" fillId="0" borderId="0" xfId="0" applyFont="1" applyAlignment="1">
      <alignment horizontal="center"/>
    </xf>
    <xf numFmtId="0" fontId="23"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tandard_SPIELBER" xfId="54"/>
    <cellStyle name="Suma" xfId="55"/>
    <cellStyle name="Tekst objaśnienia" xfId="56"/>
    <cellStyle name="Tekst ostrzeżenia" xfId="57"/>
    <cellStyle name="Tytuł" xfId="58"/>
    <cellStyle name="Uwaga" xfId="59"/>
    <cellStyle name="Currency" xfId="60"/>
    <cellStyle name="Currency [0]" xfId="61"/>
    <cellStyle name="Złe" xfId="62"/>
  </cellStyles>
  <dxfs count="15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ga%20XIV%20edyc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e"/>
      <sheetName val="s4"/>
      <sheetName val="s1"/>
      <sheetName val="Indy"/>
      <sheetName val="s2"/>
      <sheetName val="s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08"/>
  <sheetViews>
    <sheetView zoomScalePageLayoutView="0" workbookViewId="0" topLeftCell="A89">
      <selection activeCell="E104" sqref="E104"/>
    </sheetView>
  </sheetViews>
  <sheetFormatPr defaultColWidth="9.00390625" defaultRowHeight="12.75"/>
  <cols>
    <col min="1" max="1" width="8.25390625" style="0" customWidth="1"/>
    <col min="2" max="2" width="31.00390625" style="0" customWidth="1"/>
    <col min="4" max="4" width="34.00390625" style="0" customWidth="1"/>
  </cols>
  <sheetData>
    <row r="1" spans="1:4" ht="18">
      <c r="A1" s="397" t="s">
        <v>376</v>
      </c>
      <c r="B1" s="397"/>
      <c r="C1" s="397"/>
      <c r="D1" s="397"/>
    </row>
    <row r="2" spans="1:4" ht="15.75">
      <c r="A2" s="398" t="s">
        <v>198</v>
      </c>
      <c r="B2" s="398"/>
      <c r="C2" s="398"/>
      <c r="D2" s="398"/>
    </row>
    <row r="3" spans="1:4" ht="12.75">
      <c r="A3" s="399" t="s">
        <v>193</v>
      </c>
      <c r="B3" s="400"/>
      <c r="C3" s="401" t="s">
        <v>194</v>
      </c>
      <c r="D3" s="401"/>
    </row>
    <row r="4" spans="1:4" ht="12.75">
      <c r="A4" s="349" t="s">
        <v>192</v>
      </c>
      <c r="B4" s="349"/>
      <c r="C4" s="349" t="s">
        <v>192</v>
      </c>
      <c r="D4" s="349"/>
    </row>
    <row r="5" spans="1:4" ht="12.75">
      <c r="A5" s="394" t="s">
        <v>338</v>
      </c>
      <c r="B5" s="349" t="s">
        <v>195</v>
      </c>
      <c r="C5" s="394" t="s">
        <v>339</v>
      </c>
      <c r="D5" s="349" t="s">
        <v>195</v>
      </c>
    </row>
    <row r="6" spans="1:4" ht="12.75">
      <c r="A6" s="395"/>
      <c r="B6" s="349" t="s">
        <v>240</v>
      </c>
      <c r="C6" s="395"/>
      <c r="D6" s="349" t="s">
        <v>436</v>
      </c>
    </row>
    <row r="7" spans="1:4" ht="12.75">
      <c r="A7" s="395"/>
      <c r="B7" s="350" t="s">
        <v>375</v>
      </c>
      <c r="C7" s="395"/>
      <c r="D7" s="349" t="s">
        <v>48</v>
      </c>
    </row>
    <row r="8" spans="1:4" ht="12.75">
      <c r="A8" s="395"/>
      <c r="B8" s="349" t="s">
        <v>281</v>
      </c>
      <c r="C8" s="395"/>
      <c r="D8" s="350" t="s">
        <v>456</v>
      </c>
    </row>
    <row r="9" spans="1:4" ht="12.75">
      <c r="A9" s="395"/>
      <c r="B9" s="349" t="s">
        <v>196</v>
      </c>
      <c r="C9" s="395"/>
      <c r="D9" s="349" t="s">
        <v>196</v>
      </c>
    </row>
    <row r="10" spans="1:4" ht="12.75">
      <c r="A10" s="395"/>
      <c r="B10" s="349" t="s">
        <v>424</v>
      </c>
      <c r="C10" s="395"/>
      <c r="D10" s="349" t="s">
        <v>26</v>
      </c>
    </row>
    <row r="11" spans="1:4" ht="12.75">
      <c r="A11" s="395"/>
      <c r="B11" s="349" t="s">
        <v>408</v>
      </c>
      <c r="C11" s="395"/>
      <c r="D11" s="364" t="s">
        <v>457</v>
      </c>
    </row>
    <row r="12" spans="1:4" ht="12.75">
      <c r="A12" s="396"/>
      <c r="B12" s="349" t="s">
        <v>365</v>
      </c>
      <c r="C12" s="396"/>
      <c r="D12" s="349" t="s">
        <v>301</v>
      </c>
    </row>
    <row r="13" spans="1:4" ht="12.75">
      <c r="A13" s="394" t="s">
        <v>340</v>
      </c>
      <c r="B13" s="349" t="s">
        <v>195</v>
      </c>
      <c r="C13" s="394" t="s">
        <v>341</v>
      </c>
      <c r="D13" s="349" t="s">
        <v>195</v>
      </c>
    </row>
    <row r="14" spans="1:4" ht="12.75">
      <c r="A14" s="395"/>
      <c r="B14" s="349" t="s">
        <v>235</v>
      </c>
      <c r="C14" s="395"/>
      <c r="D14" s="350" t="s">
        <v>441</v>
      </c>
    </row>
    <row r="15" spans="1:4" ht="12.75">
      <c r="A15" s="395"/>
      <c r="B15" s="349" t="s">
        <v>366</v>
      </c>
      <c r="C15" s="395"/>
      <c r="D15" s="349" t="s">
        <v>443</v>
      </c>
    </row>
    <row r="16" spans="1:4" ht="12.75">
      <c r="A16" s="395"/>
      <c r="B16" s="349" t="s">
        <v>416</v>
      </c>
      <c r="C16" s="395"/>
      <c r="D16" s="349" t="s">
        <v>458</v>
      </c>
    </row>
    <row r="17" spans="1:4" ht="12.75">
      <c r="A17" s="395"/>
      <c r="B17" s="349" t="s">
        <v>196</v>
      </c>
      <c r="C17" s="395"/>
      <c r="D17" s="349" t="s">
        <v>196</v>
      </c>
    </row>
    <row r="18" spans="1:4" ht="12.75">
      <c r="A18" s="395"/>
      <c r="B18" s="349" t="s">
        <v>237</v>
      </c>
      <c r="C18" s="395"/>
      <c r="D18" s="349" t="s">
        <v>26</v>
      </c>
    </row>
    <row r="19" spans="1:4" ht="12.75">
      <c r="A19" s="395"/>
      <c r="B19" s="349" t="s">
        <v>368</v>
      </c>
      <c r="C19" s="395"/>
      <c r="D19" s="349" t="s">
        <v>436</v>
      </c>
    </row>
    <row r="20" spans="1:4" ht="12.75">
      <c r="A20" s="396"/>
      <c r="B20" s="349" t="s">
        <v>425</v>
      </c>
      <c r="C20" s="396"/>
      <c r="D20" s="349"/>
    </row>
    <row r="21" spans="1:4" ht="12.75">
      <c r="A21" s="394" t="s">
        <v>342</v>
      </c>
      <c r="B21" s="366" t="s">
        <v>195</v>
      </c>
      <c r="C21" s="394" t="s">
        <v>343</v>
      </c>
      <c r="D21" s="349" t="s">
        <v>195</v>
      </c>
    </row>
    <row r="22" spans="1:4" ht="12.75">
      <c r="A22" s="395"/>
      <c r="B22" s="349" t="s">
        <v>374</v>
      </c>
      <c r="C22" s="395"/>
      <c r="D22" s="349" t="s">
        <v>459</v>
      </c>
    </row>
    <row r="23" spans="1:4" ht="12.75">
      <c r="A23" s="395"/>
      <c r="B23" s="349" t="s">
        <v>417</v>
      </c>
      <c r="C23" s="395"/>
      <c r="D23" s="350" t="s">
        <v>465</v>
      </c>
    </row>
    <row r="24" spans="1:4" ht="12.75">
      <c r="A24" s="395"/>
      <c r="B24" s="365" t="s">
        <v>225</v>
      </c>
      <c r="C24" s="395"/>
      <c r="D24" s="349" t="s">
        <v>452</v>
      </c>
    </row>
    <row r="25" spans="1:4" ht="12.75">
      <c r="A25" s="395"/>
      <c r="B25" s="349" t="s">
        <v>196</v>
      </c>
      <c r="C25" s="395"/>
      <c r="D25" s="349" t="s">
        <v>196</v>
      </c>
    </row>
    <row r="26" spans="1:4" ht="12.75">
      <c r="A26" s="395"/>
      <c r="B26" s="349" t="s">
        <v>482</v>
      </c>
      <c r="C26" s="395"/>
      <c r="D26" s="349" t="s">
        <v>26</v>
      </c>
    </row>
    <row r="27" spans="1:4" ht="12.75">
      <c r="A27" s="395"/>
      <c r="B27" s="349" t="s">
        <v>427</v>
      </c>
      <c r="C27" s="395"/>
      <c r="D27" s="350" t="s">
        <v>442</v>
      </c>
    </row>
    <row r="28" spans="1:4" ht="12.75">
      <c r="A28" s="396"/>
      <c r="B28" s="349" t="s">
        <v>426</v>
      </c>
      <c r="C28" s="396"/>
      <c r="D28" s="349" t="s">
        <v>301</v>
      </c>
    </row>
    <row r="29" spans="1:4" ht="12.75">
      <c r="A29" s="394" t="s">
        <v>344</v>
      </c>
      <c r="B29" s="349" t="s">
        <v>195</v>
      </c>
      <c r="C29" s="394" t="s">
        <v>345</v>
      </c>
      <c r="D29" s="349" t="s">
        <v>195</v>
      </c>
    </row>
    <row r="30" spans="1:4" ht="12.75">
      <c r="A30" s="395"/>
      <c r="B30" s="349" t="s">
        <v>273</v>
      </c>
      <c r="C30" s="395"/>
      <c r="D30" s="365" t="s">
        <v>444</v>
      </c>
    </row>
    <row r="31" spans="1:4" ht="12.75">
      <c r="A31" s="395"/>
      <c r="B31" s="370" t="s">
        <v>280</v>
      </c>
      <c r="C31" s="395"/>
      <c r="D31" s="349" t="s">
        <v>313</v>
      </c>
    </row>
    <row r="32" spans="1:4" ht="12.75">
      <c r="A32" s="395"/>
      <c r="B32" s="349" t="s">
        <v>418</v>
      </c>
      <c r="C32" s="395"/>
      <c r="D32" s="349" t="s">
        <v>453</v>
      </c>
    </row>
    <row r="33" spans="1:4" ht="12.75">
      <c r="A33" s="395"/>
      <c r="B33" s="349" t="s">
        <v>196</v>
      </c>
      <c r="C33" s="395"/>
      <c r="D33" s="349" t="s">
        <v>196</v>
      </c>
    </row>
    <row r="34" spans="1:4" ht="12.75">
      <c r="A34" s="395"/>
      <c r="B34" s="373" t="s">
        <v>474</v>
      </c>
      <c r="C34" s="395"/>
      <c r="D34" s="349" t="s">
        <v>454</v>
      </c>
    </row>
    <row r="35" spans="1:4" ht="12.75">
      <c r="A35" s="395"/>
      <c r="B35" s="349" t="s">
        <v>369</v>
      </c>
      <c r="C35" s="395"/>
      <c r="D35" s="349" t="s">
        <v>301</v>
      </c>
    </row>
    <row r="36" spans="1:4" ht="12.75">
      <c r="A36" s="396"/>
      <c r="B36" s="350" t="s">
        <v>412</v>
      </c>
      <c r="C36" s="396"/>
      <c r="D36" s="349"/>
    </row>
    <row r="37" spans="1:4" ht="12.75">
      <c r="A37" s="394" t="s">
        <v>346</v>
      </c>
      <c r="B37" s="349" t="s">
        <v>195</v>
      </c>
      <c r="C37" s="394" t="s">
        <v>347</v>
      </c>
      <c r="D37" s="349" t="s">
        <v>195</v>
      </c>
    </row>
    <row r="38" spans="1:4" ht="12.75">
      <c r="A38" s="395"/>
      <c r="B38" s="350" t="s">
        <v>274</v>
      </c>
      <c r="C38" s="395"/>
      <c r="D38" s="349" t="s">
        <v>454</v>
      </c>
    </row>
    <row r="39" spans="1:4" ht="12.75">
      <c r="A39" s="395"/>
      <c r="B39" s="349" t="s">
        <v>473</v>
      </c>
      <c r="C39" s="395"/>
      <c r="D39" s="349" t="s">
        <v>455</v>
      </c>
    </row>
    <row r="40" spans="1:4" ht="12.75">
      <c r="A40" s="395"/>
      <c r="B40" s="370" t="s">
        <v>419</v>
      </c>
      <c r="C40" s="395"/>
      <c r="D40" s="349" t="s">
        <v>246</v>
      </c>
    </row>
    <row r="41" spans="1:4" ht="12.75">
      <c r="A41" s="395"/>
      <c r="B41" s="349" t="s">
        <v>196</v>
      </c>
      <c r="C41" s="395"/>
      <c r="D41" s="349" t="s">
        <v>196</v>
      </c>
    </row>
    <row r="42" spans="1:4" ht="12.75">
      <c r="A42" s="395"/>
      <c r="B42" s="370" t="s">
        <v>410</v>
      </c>
      <c r="C42" s="395"/>
      <c r="D42" s="349" t="s">
        <v>467</v>
      </c>
    </row>
    <row r="43" spans="1:4" ht="12.75">
      <c r="A43" s="395"/>
      <c r="B43" s="349" t="s">
        <v>234</v>
      </c>
      <c r="C43" s="395"/>
      <c r="D43" s="349" t="s">
        <v>466</v>
      </c>
    </row>
    <row r="44" spans="1:6" ht="12.75">
      <c r="A44" s="396"/>
      <c r="B44" s="349" t="s">
        <v>428</v>
      </c>
      <c r="C44" s="396"/>
      <c r="D44" s="349"/>
      <c r="F44" s="341"/>
    </row>
    <row r="45" spans="1:4" ht="12.75">
      <c r="A45" s="393" t="s">
        <v>348</v>
      </c>
      <c r="B45" s="349" t="s">
        <v>195</v>
      </c>
      <c r="C45" s="394" t="s">
        <v>349</v>
      </c>
      <c r="D45" s="349" t="s">
        <v>195</v>
      </c>
    </row>
    <row r="46" spans="1:4" ht="12.75">
      <c r="A46" s="393"/>
      <c r="B46" s="349" t="s">
        <v>197</v>
      </c>
      <c r="C46" s="395"/>
      <c r="D46" s="349" t="s">
        <v>470</v>
      </c>
    </row>
    <row r="47" spans="1:4" ht="12.75">
      <c r="A47" s="393"/>
      <c r="B47" s="349" t="s">
        <v>372</v>
      </c>
      <c r="C47" s="395"/>
      <c r="D47" s="349" t="s">
        <v>468</v>
      </c>
    </row>
    <row r="48" spans="1:4" ht="12.75">
      <c r="A48" s="393"/>
      <c r="B48" s="349" t="s">
        <v>268</v>
      </c>
      <c r="C48" s="395"/>
      <c r="D48" s="349" t="s">
        <v>469</v>
      </c>
    </row>
    <row r="49" spans="1:4" ht="12.75">
      <c r="A49" s="393"/>
      <c r="B49" s="349" t="s">
        <v>196</v>
      </c>
      <c r="C49" s="395"/>
      <c r="D49" s="349" t="s">
        <v>196</v>
      </c>
    </row>
    <row r="50" spans="1:4" ht="12.75">
      <c r="A50" s="393"/>
      <c r="B50" s="349" t="s">
        <v>409</v>
      </c>
      <c r="C50" s="395"/>
      <c r="D50" s="349" t="s">
        <v>364</v>
      </c>
    </row>
    <row r="51" spans="1:4" ht="12.75">
      <c r="A51" s="393"/>
      <c r="B51" s="349" t="s">
        <v>284</v>
      </c>
      <c r="C51" s="395"/>
      <c r="D51" s="349"/>
    </row>
    <row r="52" spans="1:4" ht="12.75">
      <c r="A52" s="393"/>
      <c r="B52" s="349" t="s">
        <v>477</v>
      </c>
      <c r="C52" s="396"/>
      <c r="D52" s="349"/>
    </row>
    <row r="53" spans="1:4" ht="12.75">
      <c r="A53" s="393" t="s">
        <v>350</v>
      </c>
      <c r="B53" s="349" t="s">
        <v>195</v>
      </c>
      <c r="C53" s="394" t="s">
        <v>332</v>
      </c>
      <c r="D53" s="349"/>
    </row>
    <row r="54" spans="1:4" ht="12.75">
      <c r="A54" s="393"/>
      <c r="B54" s="370" t="s">
        <v>280</v>
      </c>
      <c r="C54" s="395"/>
      <c r="D54" s="349"/>
    </row>
    <row r="55" spans="1:4" ht="12.75">
      <c r="A55" s="393"/>
      <c r="B55" s="373"/>
      <c r="C55" s="395"/>
      <c r="D55" s="349"/>
    </row>
    <row r="56" spans="1:4" ht="12.75">
      <c r="A56" s="393"/>
      <c r="B56" s="370" t="s">
        <v>410</v>
      </c>
      <c r="C56" s="395"/>
      <c r="D56" s="349"/>
    </row>
    <row r="57" spans="1:4" ht="12.75">
      <c r="A57" s="393"/>
      <c r="B57" s="349" t="s">
        <v>196</v>
      </c>
      <c r="C57" s="395"/>
      <c r="D57" s="349"/>
    </row>
    <row r="58" spans="1:4" ht="12.75">
      <c r="A58" s="393"/>
      <c r="B58" s="370" t="s">
        <v>419</v>
      </c>
      <c r="C58" s="395"/>
      <c r="D58" s="349"/>
    </row>
    <row r="59" spans="1:4" ht="12.75">
      <c r="A59" s="393"/>
      <c r="B59" s="373" t="s">
        <v>474</v>
      </c>
      <c r="C59" s="395"/>
      <c r="D59" s="349"/>
    </row>
    <row r="60" spans="1:4" ht="12.75">
      <c r="A60" s="393"/>
      <c r="B60" s="349"/>
      <c r="C60" s="396"/>
      <c r="D60" s="349"/>
    </row>
    <row r="61" spans="1:4" ht="12.75">
      <c r="A61" s="394" t="s">
        <v>351</v>
      </c>
      <c r="B61" s="349" t="s">
        <v>195</v>
      </c>
      <c r="C61" s="394" t="s">
        <v>352</v>
      </c>
      <c r="D61" s="349" t="s">
        <v>195</v>
      </c>
    </row>
    <row r="62" spans="1:4" ht="12.75">
      <c r="A62" s="395"/>
      <c r="B62" s="349" t="s">
        <v>411</v>
      </c>
      <c r="C62" s="395"/>
      <c r="D62" s="367" t="s">
        <v>506</v>
      </c>
    </row>
    <row r="63" spans="1:4" ht="12.75">
      <c r="A63" s="395"/>
      <c r="B63" s="370" t="s">
        <v>371</v>
      </c>
      <c r="C63" s="395"/>
      <c r="D63" s="370" t="s">
        <v>475</v>
      </c>
    </row>
    <row r="64" spans="1:4" ht="12.75">
      <c r="A64" s="395"/>
      <c r="B64" s="349" t="s">
        <v>276</v>
      </c>
      <c r="C64" s="395"/>
      <c r="D64" s="349" t="s">
        <v>507</v>
      </c>
    </row>
    <row r="65" spans="1:4" ht="12.75">
      <c r="A65" s="395"/>
      <c r="B65" s="349" t="s">
        <v>196</v>
      </c>
      <c r="C65" s="395"/>
      <c r="D65" s="349" t="s">
        <v>196</v>
      </c>
    </row>
    <row r="66" spans="1:4" ht="12.75">
      <c r="A66" s="395"/>
      <c r="B66" s="349" t="s">
        <v>283</v>
      </c>
      <c r="C66" s="395"/>
      <c r="D66" s="349" t="s">
        <v>313</v>
      </c>
    </row>
    <row r="67" spans="1:4" ht="12.75">
      <c r="A67" s="395"/>
      <c r="B67" s="349" t="s">
        <v>478</v>
      </c>
      <c r="C67" s="395"/>
      <c r="D67" s="370" t="s">
        <v>247</v>
      </c>
    </row>
    <row r="68" spans="1:4" ht="12.75">
      <c r="A68" s="396"/>
      <c r="B68" s="349" t="s">
        <v>421</v>
      </c>
      <c r="C68" s="396"/>
      <c r="D68" s="349"/>
    </row>
    <row r="69" spans="1:4" ht="15.75" customHeight="1">
      <c r="A69" s="394" t="s">
        <v>353</v>
      </c>
      <c r="B69" s="366" t="s">
        <v>195</v>
      </c>
      <c r="C69" s="394" t="s">
        <v>354</v>
      </c>
      <c r="D69" s="349" t="s">
        <v>195</v>
      </c>
    </row>
    <row r="70" spans="1:5" ht="15.75" customHeight="1">
      <c r="A70" s="395"/>
      <c r="B70" s="370" t="s">
        <v>277</v>
      </c>
      <c r="C70" s="395"/>
      <c r="D70" s="349" t="s">
        <v>508</v>
      </c>
      <c r="E70" t="s">
        <v>500</v>
      </c>
    </row>
    <row r="71" spans="1:5" ht="15.75" customHeight="1">
      <c r="A71" s="395"/>
      <c r="B71" s="349" t="s">
        <v>370</v>
      </c>
      <c r="C71" s="395"/>
      <c r="D71" s="349" t="s">
        <v>476</v>
      </c>
      <c r="E71" t="s">
        <v>489</v>
      </c>
    </row>
    <row r="72" spans="1:5" ht="15.75" customHeight="1">
      <c r="A72" s="395"/>
      <c r="B72" s="349" t="s">
        <v>479</v>
      </c>
      <c r="C72" s="395"/>
      <c r="D72" s="349" t="s">
        <v>505</v>
      </c>
      <c r="E72" t="s">
        <v>488</v>
      </c>
    </row>
    <row r="73" spans="1:4" ht="12.75">
      <c r="A73" s="395"/>
      <c r="B73" s="349" t="s">
        <v>196</v>
      </c>
      <c r="C73" s="395"/>
      <c r="D73" s="349" t="s">
        <v>196</v>
      </c>
    </row>
    <row r="74" spans="1:5" ht="12.75">
      <c r="A74" s="395"/>
      <c r="B74" s="349" t="s">
        <v>420</v>
      </c>
      <c r="C74" s="395"/>
      <c r="D74" s="349" t="s">
        <v>485</v>
      </c>
      <c r="E74" t="s">
        <v>509</v>
      </c>
    </row>
    <row r="75" spans="1:4" ht="12.75">
      <c r="A75" s="395"/>
      <c r="B75" s="349" t="s">
        <v>275</v>
      </c>
      <c r="C75" s="395"/>
      <c r="D75" s="349"/>
    </row>
    <row r="76" spans="1:4" ht="12.75">
      <c r="A76" s="396"/>
      <c r="B76" s="349" t="s">
        <v>279</v>
      </c>
      <c r="C76" s="396"/>
      <c r="D76" s="349"/>
    </row>
    <row r="77" spans="1:4" ht="15.75" customHeight="1">
      <c r="A77" s="393" t="s">
        <v>355</v>
      </c>
      <c r="B77" s="349" t="s">
        <v>195</v>
      </c>
      <c r="C77" s="394" t="s">
        <v>356</v>
      </c>
      <c r="D77" s="349" t="s">
        <v>195</v>
      </c>
    </row>
    <row r="78" spans="1:5" ht="15.75" customHeight="1">
      <c r="A78" s="393"/>
      <c r="B78" s="349" t="s">
        <v>236</v>
      </c>
      <c r="C78" s="395"/>
      <c r="D78" s="349" t="s">
        <v>470</v>
      </c>
      <c r="E78" t="s">
        <v>490</v>
      </c>
    </row>
    <row r="79" spans="1:5" ht="12.75">
      <c r="A79" s="393"/>
      <c r="B79" s="349" t="s">
        <v>480</v>
      </c>
      <c r="C79" s="395"/>
      <c r="D79" s="349" t="s">
        <v>498</v>
      </c>
      <c r="E79">
        <v>2</v>
      </c>
    </row>
    <row r="80" spans="1:5" ht="12.75">
      <c r="A80" s="393"/>
      <c r="B80" s="349" t="s">
        <v>429</v>
      </c>
      <c r="C80" s="395"/>
      <c r="D80" s="349" t="s">
        <v>484</v>
      </c>
      <c r="E80" t="s">
        <v>463</v>
      </c>
    </row>
    <row r="81" spans="1:4" ht="12.75">
      <c r="A81" s="393"/>
      <c r="B81" s="349" t="s">
        <v>196</v>
      </c>
      <c r="C81" s="395"/>
      <c r="D81" s="349" t="s">
        <v>196</v>
      </c>
    </row>
    <row r="82" spans="1:5" ht="12.75">
      <c r="A82" s="393"/>
      <c r="B82" s="349" t="s">
        <v>373</v>
      </c>
      <c r="C82" s="395"/>
      <c r="D82" s="349" t="s">
        <v>441</v>
      </c>
      <c r="E82" t="s">
        <v>491</v>
      </c>
    </row>
    <row r="83" spans="1:4" ht="12.75">
      <c r="A83" s="393"/>
      <c r="B83" s="370" t="s">
        <v>430</v>
      </c>
      <c r="C83" s="395"/>
      <c r="D83" s="349" t="s">
        <v>504</v>
      </c>
    </row>
    <row r="84" spans="1:4" ht="12.75">
      <c r="A84" s="393"/>
      <c r="B84" s="349" t="s">
        <v>285</v>
      </c>
      <c r="C84" s="396"/>
      <c r="D84" s="349"/>
    </row>
    <row r="85" spans="1:4" ht="12.75">
      <c r="A85" s="393" t="s">
        <v>357</v>
      </c>
      <c r="B85" s="349" t="s">
        <v>195</v>
      </c>
      <c r="C85" s="393" t="s">
        <v>358</v>
      </c>
      <c r="D85" s="349" t="s">
        <v>195</v>
      </c>
    </row>
    <row r="86" spans="1:4" ht="12.75">
      <c r="A86" s="393"/>
      <c r="B86" s="349" t="s">
        <v>512</v>
      </c>
      <c r="C86" s="393"/>
      <c r="D86" s="349" t="s">
        <v>499</v>
      </c>
    </row>
    <row r="87" spans="1:4" ht="12.75">
      <c r="A87" s="393"/>
      <c r="B87" s="349" t="s">
        <v>282</v>
      </c>
      <c r="C87" s="393"/>
      <c r="D87" s="349" t="s">
        <v>511</v>
      </c>
    </row>
    <row r="88" spans="1:4" ht="12.75">
      <c r="A88" s="393"/>
      <c r="B88" s="373" t="s">
        <v>286</v>
      </c>
      <c r="C88" s="393"/>
      <c r="D88" s="349" t="s">
        <v>516</v>
      </c>
    </row>
    <row r="89" spans="1:4" ht="12.75">
      <c r="A89" s="393"/>
      <c r="B89" s="349" t="s">
        <v>196</v>
      </c>
      <c r="C89" s="393"/>
      <c r="D89" s="349" t="s">
        <v>196</v>
      </c>
    </row>
    <row r="90" spans="1:4" ht="12.75">
      <c r="A90" s="393"/>
      <c r="B90" s="349" t="s">
        <v>422</v>
      </c>
      <c r="C90" s="393"/>
      <c r="D90" s="349" t="s">
        <v>483</v>
      </c>
    </row>
    <row r="91" spans="1:4" ht="12.75">
      <c r="A91" s="393"/>
      <c r="B91" s="349" t="s">
        <v>513</v>
      </c>
      <c r="C91" s="393"/>
      <c r="D91" s="370" t="s">
        <v>515</v>
      </c>
    </row>
    <row r="92" spans="1:4" ht="12.75">
      <c r="A92" s="393"/>
      <c r="B92" s="349" t="s">
        <v>407</v>
      </c>
      <c r="C92" s="393"/>
      <c r="D92" s="370" t="s">
        <v>514</v>
      </c>
    </row>
    <row r="93" spans="1:4" ht="12.75">
      <c r="A93" s="393" t="s">
        <v>359</v>
      </c>
      <c r="B93" s="349" t="s">
        <v>195</v>
      </c>
      <c r="C93" s="394" t="s">
        <v>332</v>
      </c>
      <c r="D93" s="349"/>
    </row>
    <row r="94" spans="1:4" ht="12.75">
      <c r="A94" s="393"/>
      <c r="B94" s="349" t="s">
        <v>277</v>
      </c>
      <c r="C94" s="395"/>
      <c r="D94" s="349"/>
    </row>
    <row r="95" spans="1:4" ht="12.75">
      <c r="A95" s="393"/>
      <c r="B95" s="349" t="s">
        <v>423</v>
      </c>
      <c r="C95" s="395"/>
      <c r="D95" s="349"/>
    </row>
    <row r="96" spans="1:4" ht="12.75">
      <c r="A96" s="393"/>
      <c r="B96" s="349" t="s">
        <v>513</v>
      </c>
      <c r="C96" s="395"/>
      <c r="D96" s="349"/>
    </row>
    <row r="97" spans="1:4" ht="12.75">
      <c r="A97" s="393"/>
      <c r="B97" s="349" t="s">
        <v>196</v>
      </c>
      <c r="C97" s="395"/>
      <c r="D97" s="349"/>
    </row>
    <row r="98" spans="1:7" ht="12.75">
      <c r="A98" s="393"/>
      <c r="B98" s="349" t="s">
        <v>286</v>
      </c>
      <c r="C98" s="395"/>
      <c r="D98" s="349"/>
      <c r="G98" s="385"/>
    </row>
    <row r="99" spans="1:4" ht="12.75">
      <c r="A99" s="393"/>
      <c r="B99" s="349" t="s">
        <v>501</v>
      </c>
      <c r="C99" s="395"/>
      <c r="D99" s="349"/>
    </row>
    <row r="100" spans="1:4" ht="12.75">
      <c r="A100" s="393"/>
      <c r="B100" s="349" t="s">
        <v>502</v>
      </c>
      <c r="C100" s="396"/>
      <c r="D100" s="349"/>
    </row>
    <row r="101" spans="1:4" ht="12.75">
      <c r="A101" s="393" t="s">
        <v>360</v>
      </c>
      <c r="B101" s="349" t="s">
        <v>195</v>
      </c>
      <c r="C101" s="393" t="s">
        <v>361</v>
      </c>
      <c r="D101" s="349" t="s">
        <v>195</v>
      </c>
    </row>
    <row r="102" spans="1:4" ht="12.75">
      <c r="A102" s="393"/>
      <c r="B102" s="349"/>
      <c r="C102" s="393"/>
      <c r="D102" s="349" t="s">
        <v>445</v>
      </c>
    </row>
    <row r="103" spans="1:4" ht="12.75">
      <c r="A103" s="393"/>
      <c r="B103" s="349" t="s">
        <v>481</v>
      </c>
      <c r="C103" s="393"/>
      <c r="D103" s="349" t="s">
        <v>503</v>
      </c>
    </row>
    <row r="104" spans="1:4" ht="12.75">
      <c r="A104" s="393"/>
      <c r="B104" s="350"/>
      <c r="C104" s="393"/>
      <c r="D104" s="349" t="s">
        <v>363</v>
      </c>
    </row>
    <row r="105" spans="1:4" ht="12.75">
      <c r="A105" s="393"/>
      <c r="B105" s="349" t="s">
        <v>196</v>
      </c>
      <c r="C105" s="393"/>
      <c r="D105" s="349" t="s">
        <v>196</v>
      </c>
    </row>
    <row r="106" spans="1:4" ht="12.75">
      <c r="A106" s="393"/>
      <c r="B106" s="349" t="s">
        <v>431</v>
      </c>
      <c r="C106" s="393"/>
      <c r="D106" s="349" t="s">
        <v>278</v>
      </c>
    </row>
    <row r="107" spans="1:4" ht="12.75">
      <c r="A107" s="393"/>
      <c r="B107" s="349" t="s">
        <v>367</v>
      </c>
      <c r="C107" s="393"/>
      <c r="D107" s="350" t="s">
        <v>432</v>
      </c>
    </row>
    <row r="108" spans="1:4" ht="12.75">
      <c r="A108" s="393"/>
      <c r="B108" s="350" t="s">
        <v>287</v>
      </c>
      <c r="C108" s="393"/>
      <c r="D108" s="349" t="s">
        <v>510</v>
      </c>
    </row>
  </sheetData>
  <sheetProtection/>
  <mergeCells count="30">
    <mergeCell ref="A45:A52"/>
    <mergeCell ref="C45:C52"/>
    <mergeCell ref="C13:C20"/>
    <mergeCell ref="C21:C28"/>
    <mergeCell ref="A21:A28"/>
    <mergeCell ref="C29:C36"/>
    <mergeCell ref="C37:C44"/>
    <mergeCell ref="C69:C76"/>
    <mergeCell ref="A61:A68"/>
    <mergeCell ref="C61:C68"/>
    <mergeCell ref="A69:A76"/>
    <mergeCell ref="A53:A60"/>
    <mergeCell ref="C53:C60"/>
    <mergeCell ref="A1:D1"/>
    <mergeCell ref="A2:D2"/>
    <mergeCell ref="A29:A36"/>
    <mergeCell ref="A37:A44"/>
    <mergeCell ref="A13:A20"/>
    <mergeCell ref="A3:B3"/>
    <mergeCell ref="C3:D3"/>
    <mergeCell ref="A5:A12"/>
    <mergeCell ref="C5:C12"/>
    <mergeCell ref="A101:A108"/>
    <mergeCell ref="C101:C108"/>
    <mergeCell ref="A77:A84"/>
    <mergeCell ref="C77:C84"/>
    <mergeCell ref="A85:A92"/>
    <mergeCell ref="C85:C92"/>
    <mergeCell ref="A93:A100"/>
    <mergeCell ref="C93:C100"/>
  </mergeCells>
  <printOptions/>
  <pageMargins left="0.75" right="0.75" top="0.58" bottom="0.6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T673"/>
  <sheetViews>
    <sheetView zoomScalePageLayoutView="0" workbookViewId="0" topLeftCell="A603">
      <selection activeCell="D618" sqref="D618"/>
    </sheetView>
  </sheetViews>
  <sheetFormatPr defaultColWidth="9.00390625" defaultRowHeight="12.75"/>
  <cols>
    <col min="1" max="1" width="24.25390625" style="0" customWidth="1"/>
    <col min="2" max="3" width="5.00390625" style="0" customWidth="1"/>
    <col min="4" max="4" width="6.375" style="0" customWidth="1"/>
    <col min="5" max="6" width="4.125" style="0" customWidth="1"/>
    <col min="7" max="8" width="5.00390625" style="0" customWidth="1"/>
    <col min="9" max="9" width="4.625" style="0" customWidth="1"/>
    <col min="10" max="10" width="2.125" style="0" customWidth="1"/>
    <col min="11" max="11" width="4.875" style="0" customWidth="1"/>
    <col min="12" max="12" width="24.25390625" style="0" customWidth="1"/>
    <col min="13" max="14" width="5.00390625" style="0" customWidth="1"/>
    <col min="15" max="15" width="5.75390625" style="0" customWidth="1"/>
    <col min="16" max="17" width="4.375" style="0" customWidth="1"/>
    <col min="18" max="19" width="5.00390625" style="0" customWidth="1"/>
  </cols>
  <sheetData>
    <row r="1" ht="12.75">
      <c r="R1" s="1"/>
    </row>
    <row r="2" spans="1:18" ht="15.75">
      <c r="A2" s="403" t="s">
        <v>380</v>
      </c>
      <c r="B2" s="403"/>
      <c r="C2" s="403"/>
      <c r="H2" s="2" t="s">
        <v>0</v>
      </c>
      <c r="I2" s="3"/>
      <c r="J2" s="3"/>
      <c r="K2" s="3"/>
      <c r="L2" s="3"/>
      <c r="R2" s="1"/>
    </row>
    <row r="3" ht="13.5" thickBot="1">
      <c r="R3" s="1"/>
    </row>
    <row r="4" spans="1:19" ht="13.5" thickBot="1">
      <c r="A4" s="5" t="s">
        <v>1</v>
      </c>
      <c r="B4" s="70" t="s">
        <v>2</v>
      </c>
      <c r="C4" s="70" t="s">
        <v>2</v>
      </c>
      <c r="D4" s="70" t="s">
        <v>3</v>
      </c>
      <c r="E4" s="70"/>
      <c r="F4" s="70"/>
      <c r="G4" s="70" t="s">
        <v>4</v>
      </c>
      <c r="H4" s="71" t="s">
        <v>5</v>
      </c>
      <c r="I4" s="146"/>
      <c r="J4" s="129"/>
      <c r="K4" s="147"/>
      <c r="L4" s="5" t="s">
        <v>33</v>
      </c>
      <c r="M4" s="70" t="s">
        <v>2</v>
      </c>
      <c r="N4" s="70" t="s">
        <v>2</v>
      </c>
      <c r="O4" s="70" t="s">
        <v>3</v>
      </c>
      <c r="P4" s="70"/>
      <c r="Q4" s="70"/>
      <c r="R4" s="70" t="s">
        <v>4</v>
      </c>
      <c r="S4" s="73" t="s">
        <v>5</v>
      </c>
    </row>
    <row r="5" spans="1:19" ht="12.75">
      <c r="A5" s="143" t="s">
        <v>433</v>
      </c>
      <c r="B5" s="74">
        <v>174</v>
      </c>
      <c r="C5" s="74">
        <v>193</v>
      </c>
      <c r="D5" s="16">
        <f>SUM(B5:C5)</f>
        <v>367</v>
      </c>
      <c r="E5" s="315">
        <f aca="true" t="shared" si="0" ref="E5:F8">IF(B5&gt;M5,1,IF(B5&lt;M5,0,IF(B5=M5,0.5,"?")))</f>
        <v>1</v>
      </c>
      <c r="F5" s="315">
        <f t="shared" si="0"/>
        <v>1</v>
      </c>
      <c r="G5" s="158">
        <f>IF(D5=0,0,IF(D5&gt;O5,2,IF(D5&lt;O5,0,IF(D5=O5,1,"?"))))</f>
        <v>2</v>
      </c>
      <c r="H5" s="407">
        <f>SUM(E9:G9)</f>
        <v>12</v>
      </c>
      <c r="I5" s="148"/>
      <c r="J5" s="20"/>
      <c r="K5" s="149"/>
      <c r="L5" s="160" t="s">
        <v>297</v>
      </c>
      <c r="M5" s="74">
        <v>169</v>
      </c>
      <c r="N5" s="74">
        <v>154</v>
      </c>
      <c r="O5" s="74">
        <f>SUM(M5:N5)</f>
        <v>323</v>
      </c>
      <c r="P5" s="316">
        <f aca="true" t="shared" si="1" ref="P5:Q8">IF(M5&gt;B5,1,IF(M5&lt;B5,0,IF(M5=B5,0.5,"?")))</f>
        <v>0</v>
      </c>
      <c r="Q5" s="316">
        <f t="shared" si="1"/>
        <v>0</v>
      </c>
      <c r="R5" s="159">
        <f>IF(O5=0,0,IF(O5&gt;D5,2,IF(O5&lt;D5,0,IF(O5=D5,1,"?"))))</f>
        <v>0</v>
      </c>
      <c r="S5" s="407">
        <f>SUM(P9:R9)</f>
        <v>4</v>
      </c>
    </row>
    <row r="6" spans="1:19" ht="12.75">
      <c r="A6" s="135" t="s">
        <v>317</v>
      </c>
      <c r="B6" s="16">
        <v>184</v>
      </c>
      <c r="C6" s="16">
        <v>188</v>
      </c>
      <c r="D6" s="16">
        <f>SUM(B6:C6)</f>
        <v>372</v>
      </c>
      <c r="E6" s="18">
        <f t="shared" si="0"/>
        <v>1</v>
      </c>
      <c r="F6" s="18">
        <f t="shared" si="0"/>
        <v>1</v>
      </c>
      <c r="G6" s="17">
        <f>IF(D6=0,0,IF(D6&gt;O6,2,IF(D6&lt;O6,0,IF(D6=O6,1,"?"))))</f>
        <v>2</v>
      </c>
      <c r="H6" s="408"/>
      <c r="I6" s="148" t="s">
        <v>8</v>
      </c>
      <c r="J6" s="24"/>
      <c r="K6" s="149"/>
      <c r="L6" s="135" t="s">
        <v>300</v>
      </c>
      <c r="M6" s="16">
        <v>163</v>
      </c>
      <c r="N6" s="16">
        <v>174</v>
      </c>
      <c r="O6" s="16">
        <f>SUM(M6:N6)</f>
        <v>337</v>
      </c>
      <c r="P6" s="18">
        <f t="shared" si="1"/>
        <v>0</v>
      </c>
      <c r="Q6" s="18">
        <f t="shared" si="1"/>
        <v>0</v>
      </c>
      <c r="R6" s="18">
        <f>IF(O6=0,0,IF(O6&gt;D6,2,IF(O6&lt;D6,0,IF(O6=D6,1,"?"))))</f>
        <v>0</v>
      </c>
      <c r="S6" s="408"/>
    </row>
    <row r="7" spans="1:19" ht="12.75">
      <c r="A7" s="133" t="s">
        <v>7</v>
      </c>
      <c r="B7" s="16">
        <v>149</v>
      </c>
      <c r="C7" s="16">
        <v>169</v>
      </c>
      <c r="D7" s="16">
        <f>SUM(B7:C7)</f>
        <v>318</v>
      </c>
      <c r="E7" s="18">
        <f t="shared" si="0"/>
        <v>0</v>
      </c>
      <c r="F7" s="18">
        <f t="shared" si="0"/>
        <v>0</v>
      </c>
      <c r="G7" s="17">
        <f>IF(D7=0,0,IF(D7&gt;O7,2,IF(D7&lt;O7,0,IF(D7=O7,1,"?"))))</f>
        <v>0</v>
      </c>
      <c r="H7" s="408"/>
      <c r="I7" s="317">
        <f>SUM(H5:H10)</f>
        <v>16</v>
      </c>
      <c r="J7" s="20" t="s">
        <v>10</v>
      </c>
      <c r="K7" s="318">
        <f>S5+S10</f>
        <v>4</v>
      </c>
      <c r="L7" s="135" t="s">
        <v>298</v>
      </c>
      <c r="M7" s="16">
        <v>183</v>
      </c>
      <c r="N7" s="16">
        <v>174</v>
      </c>
      <c r="O7" s="16">
        <f>SUM(M7:N7)</f>
        <v>357</v>
      </c>
      <c r="P7" s="18">
        <f t="shared" si="1"/>
        <v>1</v>
      </c>
      <c r="Q7" s="18">
        <f t="shared" si="1"/>
        <v>1</v>
      </c>
      <c r="R7" s="18">
        <f>IF(O7=0,0,IF(O7&gt;D7,2,IF(O7&lt;D7,0,IF(O7=D7,1,"?"))))</f>
        <v>2</v>
      </c>
      <c r="S7" s="408"/>
    </row>
    <row r="8" spans="1:19" ht="13.5" thickBot="1">
      <c r="A8" s="135" t="s">
        <v>11</v>
      </c>
      <c r="B8" s="137">
        <v>186</v>
      </c>
      <c r="C8" s="137">
        <v>192</v>
      </c>
      <c r="D8" s="137">
        <f>SUM(B8:C8)</f>
        <v>378</v>
      </c>
      <c r="E8" s="75">
        <f t="shared" si="0"/>
        <v>1</v>
      </c>
      <c r="F8" s="139">
        <f t="shared" si="0"/>
        <v>1</v>
      </c>
      <c r="G8" s="28">
        <f>IF(D8=0,0,IF(D8&gt;O8,2,IF(D8&lt;O8,0,IF(D8=O8,1,"?"))))</f>
        <v>2</v>
      </c>
      <c r="H8" s="408"/>
      <c r="I8" s="148"/>
      <c r="J8" s="20"/>
      <c r="K8" s="149"/>
      <c r="L8" s="135" t="s">
        <v>296</v>
      </c>
      <c r="M8" s="137">
        <v>179</v>
      </c>
      <c r="N8" s="137">
        <v>177</v>
      </c>
      <c r="O8" s="137">
        <f>SUM(M8:N8)</f>
        <v>356</v>
      </c>
      <c r="P8" s="76">
        <f t="shared" si="1"/>
        <v>0</v>
      </c>
      <c r="Q8" s="76">
        <f t="shared" si="1"/>
        <v>0</v>
      </c>
      <c r="R8" s="29">
        <f>IF(O8=0,0,IF(O8&gt;D8,2,IF(O8&lt;D8,0,IF(O8=D8,1,"?"))))</f>
        <v>0</v>
      </c>
      <c r="S8" s="408"/>
    </row>
    <row r="9" spans="1:19" ht="13.5" thickBot="1">
      <c r="A9" s="136"/>
      <c r="B9" s="65">
        <f aca="true" t="shared" si="2" ref="B9:G9">SUM(B5:B8)</f>
        <v>693</v>
      </c>
      <c r="C9" s="65">
        <f t="shared" si="2"/>
        <v>742</v>
      </c>
      <c r="D9" s="65">
        <f t="shared" si="2"/>
        <v>1435</v>
      </c>
      <c r="E9" s="34">
        <f t="shared" si="2"/>
        <v>3</v>
      </c>
      <c r="F9" s="34">
        <f t="shared" si="2"/>
        <v>3</v>
      </c>
      <c r="G9" s="34">
        <f t="shared" si="2"/>
        <v>6</v>
      </c>
      <c r="H9" s="409"/>
      <c r="I9" s="150"/>
      <c r="J9" s="138"/>
      <c r="K9" s="151"/>
      <c r="L9" s="31"/>
      <c r="M9" s="65">
        <f aca="true" t="shared" si="3" ref="M9:R9">SUM(M5:M8)</f>
        <v>694</v>
      </c>
      <c r="N9" s="65">
        <f t="shared" si="3"/>
        <v>679</v>
      </c>
      <c r="O9" s="65">
        <f t="shared" si="3"/>
        <v>1373</v>
      </c>
      <c r="P9" s="34">
        <f t="shared" si="3"/>
        <v>1</v>
      </c>
      <c r="Q9" s="34">
        <f t="shared" si="3"/>
        <v>1</v>
      </c>
      <c r="R9" s="34">
        <f t="shared" si="3"/>
        <v>2</v>
      </c>
      <c r="S9" s="409"/>
    </row>
    <row r="10" spans="4:19" ht="13.5" thickBot="1">
      <c r="D10" s="142">
        <f>D9</f>
        <v>1435</v>
      </c>
      <c r="E10" s="313"/>
      <c r="F10" s="313"/>
      <c r="H10" s="77">
        <f>IF(D10=0,0,IF(D10&gt;O10,4,IF(D10&lt;O10,0,IF(D10&gt;=O10,2,"falsch"))))</f>
        <v>4</v>
      </c>
      <c r="I10" s="1"/>
      <c r="J10" s="1"/>
      <c r="K10" s="1"/>
      <c r="L10" s="1"/>
      <c r="O10" s="142">
        <f>O9</f>
        <v>1373</v>
      </c>
      <c r="P10" s="313"/>
      <c r="Q10" s="313"/>
      <c r="R10" s="42"/>
      <c r="S10" s="77">
        <f>IF(O10=0,0,IF(O10&gt;D10,4,IF(O10&lt;D10,0,IF(O10=D10,2,"falsch"))))</f>
        <v>0</v>
      </c>
    </row>
    <row r="11" spans="8:19" ht="12.75">
      <c r="H11" s="78" t="s">
        <v>13</v>
      </c>
      <c r="I11" s="410" t="s">
        <v>14</v>
      </c>
      <c r="J11" s="411"/>
      <c r="K11" s="412"/>
      <c r="L11" s="46"/>
      <c r="S11" s="42"/>
    </row>
    <row r="12" spans="8:12" ht="12.75">
      <c r="H12" s="47"/>
      <c r="I12" s="48">
        <f>IF(I7&gt;K7,2,IF(I7=K7,1,0))</f>
        <v>2</v>
      </c>
      <c r="J12" s="128" t="s">
        <v>10</v>
      </c>
      <c r="K12" s="48">
        <f>IF(I7&lt;K7,2,IF(I7=K7,1,0))</f>
        <v>0</v>
      </c>
      <c r="L12" s="47"/>
    </row>
    <row r="13" spans="8:12" ht="13.5" thickBot="1">
      <c r="H13" s="50"/>
      <c r="I13" s="51"/>
      <c r="J13" s="52"/>
      <c r="K13" s="1"/>
      <c r="L13" s="1"/>
    </row>
    <row r="14" spans="1:19" ht="13.5" thickBot="1">
      <c r="A14" s="61" t="s">
        <v>219</v>
      </c>
      <c r="B14" s="70" t="s">
        <v>2</v>
      </c>
      <c r="C14" s="70" t="s">
        <v>2</v>
      </c>
      <c r="D14" s="70" t="s">
        <v>3</v>
      </c>
      <c r="E14" s="70"/>
      <c r="F14" s="70"/>
      <c r="G14" s="70" t="s">
        <v>4</v>
      </c>
      <c r="H14" s="71" t="s">
        <v>5</v>
      </c>
      <c r="I14" s="146"/>
      <c r="J14" s="129"/>
      <c r="K14" s="147"/>
      <c r="L14" s="72" t="s">
        <v>206</v>
      </c>
      <c r="M14" s="145" t="s">
        <v>2</v>
      </c>
      <c r="N14" s="70" t="s">
        <v>2</v>
      </c>
      <c r="O14" s="70" t="s">
        <v>3</v>
      </c>
      <c r="P14" s="70"/>
      <c r="Q14" s="70"/>
      <c r="R14" s="70" t="s">
        <v>4</v>
      </c>
      <c r="S14" s="73" t="s">
        <v>5</v>
      </c>
    </row>
    <row r="15" spans="1:19" ht="12.75">
      <c r="A15" s="134" t="s">
        <v>199</v>
      </c>
      <c r="B15" s="74">
        <v>169</v>
      </c>
      <c r="C15" s="74">
        <v>172</v>
      </c>
      <c r="D15" s="74">
        <f>SUM(B15:C15)</f>
        <v>341</v>
      </c>
      <c r="E15" s="315">
        <f aca="true" t="shared" si="4" ref="E15:F18">IF(B15&gt;M15,1,IF(B15&lt;M15,0,IF(B15=M15,0.5,"?")))</f>
        <v>0</v>
      </c>
      <c r="F15" s="315">
        <f t="shared" si="4"/>
        <v>1</v>
      </c>
      <c r="G15" s="158">
        <f>IF(D15=0,0,IF(D15&gt;O15,2,IF(D15&lt;O15,0,IF(D15=O15,1,"?"))))</f>
        <v>0</v>
      </c>
      <c r="H15" s="407">
        <f>SUM(E19:G19)</f>
        <v>3</v>
      </c>
      <c r="I15" s="148"/>
      <c r="J15" s="20"/>
      <c r="K15" s="149"/>
      <c r="L15" s="160" t="s">
        <v>293</v>
      </c>
      <c r="M15" s="74">
        <v>181</v>
      </c>
      <c r="N15" s="74">
        <v>169</v>
      </c>
      <c r="O15" s="74">
        <f>SUM(M15:N15)</f>
        <v>350</v>
      </c>
      <c r="P15" s="316">
        <f aca="true" t="shared" si="5" ref="P15:Q18">IF(M15&gt;B15,1,IF(M15&lt;B15,0,IF(M15=B15,0.5,"?")))</f>
        <v>1</v>
      </c>
      <c r="Q15" s="316">
        <f t="shared" si="5"/>
        <v>0</v>
      </c>
      <c r="R15" s="159">
        <f>IF(O15=0,0,IF(O15&gt;D15,2,IF(O15&lt;D15,0,IF(O15=D15,1,"?"))))</f>
        <v>2</v>
      </c>
      <c r="S15" s="407">
        <f>SUM(P19:R19)</f>
        <v>13</v>
      </c>
    </row>
    <row r="16" spans="1:19" ht="12.75">
      <c r="A16" s="135" t="s">
        <v>49</v>
      </c>
      <c r="B16" s="16">
        <v>163</v>
      </c>
      <c r="C16" s="16">
        <v>181</v>
      </c>
      <c r="D16" s="16">
        <f>SUM(B16:C16)</f>
        <v>344</v>
      </c>
      <c r="E16" s="18">
        <f t="shared" si="4"/>
        <v>0</v>
      </c>
      <c r="F16" s="18">
        <f t="shared" si="4"/>
        <v>0</v>
      </c>
      <c r="G16" s="17">
        <f>IF(D16=0,0,IF(D16&gt;O16,2,IF(D16&lt;O16,0,IF(D16=O16,1,"?"))))</f>
        <v>0</v>
      </c>
      <c r="H16" s="408"/>
      <c r="I16" s="148" t="s">
        <v>8</v>
      </c>
      <c r="J16" s="24"/>
      <c r="K16" s="149"/>
      <c r="L16" s="135" t="s">
        <v>252</v>
      </c>
      <c r="M16" s="16">
        <v>177</v>
      </c>
      <c r="N16" s="16">
        <v>195</v>
      </c>
      <c r="O16" s="16">
        <f>SUM(M16:N16)</f>
        <v>372</v>
      </c>
      <c r="P16" s="18">
        <f t="shared" si="5"/>
        <v>1</v>
      </c>
      <c r="Q16" s="18">
        <f t="shared" si="5"/>
        <v>1</v>
      </c>
      <c r="R16" s="18">
        <f>IF(O16=0,0,IF(O16&gt;D16,2,IF(O16&lt;D16,0,IF(O16=D16,1,"?"))))</f>
        <v>2</v>
      </c>
      <c r="S16" s="408"/>
    </row>
    <row r="17" spans="1:19" ht="12.75">
      <c r="A17" s="135" t="s">
        <v>216</v>
      </c>
      <c r="B17" s="16">
        <v>180</v>
      </c>
      <c r="C17" s="16">
        <v>170</v>
      </c>
      <c r="D17" s="16">
        <f>SUM(B17:C17)</f>
        <v>350</v>
      </c>
      <c r="E17" s="18">
        <f t="shared" si="4"/>
        <v>1</v>
      </c>
      <c r="F17" s="18">
        <f t="shared" si="4"/>
        <v>0</v>
      </c>
      <c r="G17" s="17">
        <f>IF(D17=0,0,IF(D17&gt;O17,2,IF(D17&lt;O17,0,IF(D17=O17,1,"?"))))</f>
        <v>0</v>
      </c>
      <c r="H17" s="408"/>
      <c r="I17" s="317">
        <f>SUM(H15:H20)</f>
        <v>3</v>
      </c>
      <c r="J17" s="20" t="s">
        <v>10</v>
      </c>
      <c r="K17" s="318">
        <f>S15+S20</f>
        <v>17</v>
      </c>
      <c r="L17" s="135" t="s">
        <v>267</v>
      </c>
      <c r="M17" s="16">
        <v>175</v>
      </c>
      <c r="N17" s="16">
        <v>186</v>
      </c>
      <c r="O17" s="16">
        <f>SUM(M17:N17)</f>
        <v>361</v>
      </c>
      <c r="P17" s="18">
        <f t="shared" si="5"/>
        <v>0</v>
      </c>
      <c r="Q17" s="18">
        <f t="shared" si="5"/>
        <v>1</v>
      </c>
      <c r="R17" s="18">
        <f>IF(O17=0,0,IF(O17&gt;D17,2,IF(O17&lt;D17,0,IF(O17=D17,1,"?"))))</f>
        <v>2</v>
      </c>
      <c r="S17" s="408"/>
    </row>
    <row r="18" spans="1:19" ht="13.5" thickBot="1">
      <c r="A18" s="135" t="s">
        <v>212</v>
      </c>
      <c r="B18" s="27">
        <v>163</v>
      </c>
      <c r="C18" s="27">
        <v>180</v>
      </c>
      <c r="D18" s="16">
        <f>SUM(B18:C18)</f>
        <v>343</v>
      </c>
      <c r="E18" s="75">
        <f t="shared" si="4"/>
        <v>0</v>
      </c>
      <c r="F18" s="139">
        <f t="shared" si="4"/>
        <v>1</v>
      </c>
      <c r="G18" s="28">
        <f>IF(D18=0,0,IF(D18&gt;O18,2,IF(D18&lt;O18,0,IF(D18=O18,1,"?"))))</f>
        <v>0</v>
      </c>
      <c r="H18" s="408"/>
      <c r="I18" s="148"/>
      <c r="J18" s="20"/>
      <c r="K18" s="149"/>
      <c r="L18" s="135" t="s">
        <v>241</v>
      </c>
      <c r="M18" s="27">
        <v>181</v>
      </c>
      <c r="N18" s="27">
        <v>166</v>
      </c>
      <c r="O18" s="16">
        <f>SUM(M18:N18)</f>
        <v>347</v>
      </c>
      <c r="P18" s="76">
        <f t="shared" si="5"/>
        <v>1</v>
      </c>
      <c r="Q18" s="76">
        <f t="shared" si="5"/>
        <v>0</v>
      </c>
      <c r="R18" s="29">
        <f>IF(O18=0,0,IF(O18&gt;D18,2,IF(O18&lt;D18,0,IF(O18=D18,1,"?"))))</f>
        <v>2</v>
      </c>
      <c r="S18" s="408"/>
    </row>
    <row r="19" spans="1:19" ht="13.5" thickBot="1">
      <c r="A19" s="136"/>
      <c r="B19" s="32">
        <f aca="true" t="shared" si="6" ref="B19:G19">SUM(B15:B18)</f>
        <v>675</v>
      </c>
      <c r="C19" s="32">
        <f t="shared" si="6"/>
        <v>703</v>
      </c>
      <c r="D19" s="32">
        <f t="shared" si="6"/>
        <v>1378</v>
      </c>
      <c r="E19" s="34">
        <f t="shared" si="6"/>
        <v>1</v>
      </c>
      <c r="F19" s="34">
        <f t="shared" si="6"/>
        <v>2</v>
      </c>
      <c r="G19" s="34">
        <f t="shared" si="6"/>
        <v>0</v>
      </c>
      <c r="H19" s="409"/>
      <c r="I19" s="150"/>
      <c r="J19" s="138"/>
      <c r="K19" s="151"/>
      <c r="L19" s="127"/>
      <c r="M19" s="39">
        <f aca="true" t="shared" si="7" ref="M19:R19">SUM(M15:M18)</f>
        <v>714</v>
      </c>
      <c r="N19" s="32">
        <f t="shared" si="7"/>
        <v>716</v>
      </c>
      <c r="O19" s="32">
        <f t="shared" si="7"/>
        <v>1430</v>
      </c>
      <c r="P19" s="34">
        <f t="shared" si="7"/>
        <v>3</v>
      </c>
      <c r="Q19" s="34">
        <f t="shared" si="7"/>
        <v>2</v>
      </c>
      <c r="R19" s="34">
        <f t="shared" si="7"/>
        <v>8</v>
      </c>
      <c r="S19" s="409"/>
    </row>
    <row r="20" spans="4:19" ht="13.5" thickBot="1">
      <c r="D20" s="142">
        <f>D19</f>
        <v>1378</v>
      </c>
      <c r="E20" s="313"/>
      <c r="F20" s="313"/>
      <c r="H20" s="77">
        <f>IF(D20=0,0,IF(D20&gt;O20,4,IF(D20&lt;O20,0,IF(D20&gt;=O20,2,"falsch"))))</f>
        <v>0</v>
      </c>
      <c r="I20" s="1"/>
      <c r="O20" s="142">
        <f>O19</f>
        <v>1430</v>
      </c>
      <c r="P20" s="313"/>
      <c r="Q20" s="313"/>
      <c r="R20" s="42"/>
      <c r="S20" s="77">
        <f>IF(O20=0,0,IF(O20&gt;D20,4,IF(O20&lt;D20,0,IF(O20=D20,2,"falsch"))))</f>
        <v>4</v>
      </c>
    </row>
    <row r="21" spans="9:11" ht="12.75">
      <c r="I21" s="410" t="s">
        <v>14</v>
      </c>
      <c r="J21" s="411"/>
      <c r="K21" s="412"/>
    </row>
    <row r="22" spans="8:11" ht="12.75">
      <c r="H22" s="1"/>
      <c r="I22" s="48">
        <f>IF(I17&gt;K17,2,IF(I17=K17,1,0))</f>
        <v>0</v>
      </c>
      <c r="J22" s="128" t="s">
        <v>10</v>
      </c>
      <c r="K22" s="48">
        <f>IF(I17&lt;K17,2,IF(I17=K17,1,0))</f>
        <v>2</v>
      </c>
    </row>
    <row r="23" ht="13.5" thickBot="1"/>
    <row r="24" spans="1:19" ht="13.5" thickBot="1">
      <c r="A24" s="5" t="s">
        <v>34</v>
      </c>
      <c r="B24" s="70" t="s">
        <v>2</v>
      </c>
      <c r="C24" s="70" t="s">
        <v>2</v>
      </c>
      <c r="D24" s="70" t="s">
        <v>3</v>
      </c>
      <c r="E24" s="70"/>
      <c r="F24" s="70"/>
      <c r="G24" s="70" t="s">
        <v>4</v>
      </c>
      <c r="H24" s="144" t="s">
        <v>5</v>
      </c>
      <c r="I24" s="146"/>
      <c r="J24" s="129"/>
      <c r="K24" s="147"/>
      <c r="L24" s="61" t="s">
        <v>15</v>
      </c>
      <c r="M24" s="70" t="s">
        <v>2</v>
      </c>
      <c r="N24" s="70" t="s">
        <v>2</v>
      </c>
      <c r="O24" s="70" t="s">
        <v>3</v>
      </c>
      <c r="P24" s="70"/>
      <c r="Q24" s="70"/>
      <c r="R24" s="70" t="s">
        <v>4</v>
      </c>
      <c r="S24" s="73" t="s">
        <v>5</v>
      </c>
    </row>
    <row r="25" spans="1:19" ht="12.75">
      <c r="A25" s="63" t="s">
        <v>242</v>
      </c>
      <c r="B25" s="74">
        <v>179</v>
      </c>
      <c r="C25" s="74">
        <v>183</v>
      </c>
      <c r="D25" s="74">
        <f>SUM(B25:C25)</f>
        <v>362</v>
      </c>
      <c r="E25" s="315">
        <f aca="true" t="shared" si="8" ref="E25:F28">IF(B25&gt;M25,1,IF(B25&lt;M25,0,IF(B25=M25,0.5,"?")))</f>
        <v>0</v>
      </c>
      <c r="F25" s="315">
        <f t="shared" si="8"/>
        <v>1</v>
      </c>
      <c r="G25" s="158">
        <f>IF(D25=0,0,IF(D25&gt;O25,2,IF(D25&lt;O25,0,IF(D25=O25,1,"?"))))</f>
        <v>2</v>
      </c>
      <c r="H25" s="413">
        <f>SUM(E29:G29)</f>
        <v>4</v>
      </c>
      <c r="I25" s="148"/>
      <c r="J25" s="20"/>
      <c r="K25" s="149"/>
      <c r="L25" s="57" t="s">
        <v>19</v>
      </c>
      <c r="M25" s="74">
        <v>180</v>
      </c>
      <c r="N25" s="74">
        <v>177</v>
      </c>
      <c r="O25" s="74">
        <f>SUM(M25:N25)</f>
        <v>357</v>
      </c>
      <c r="P25" s="316">
        <f aca="true" t="shared" si="9" ref="P25:Q28">IF(M25&gt;B25,1,IF(M25&lt;B25,0,IF(M25=B25,0.5,"?")))</f>
        <v>1</v>
      </c>
      <c r="Q25" s="316">
        <f t="shared" si="9"/>
        <v>0</v>
      </c>
      <c r="R25" s="159">
        <f>IF(O25=0,0,IF(O25&gt;D25,2,IF(O25&lt;D25,0,IF(O25=D25,1,"?"))))</f>
        <v>0</v>
      </c>
      <c r="S25" s="407">
        <f>SUM(P29:R29)</f>
        <v>12</v>
      </c>
    </row>
    <row r="26" spans="1:19" ht="12.75">
      <c r="A26" s="25" t="s">
        <v>37</v>
      </c>
      <c r="B26" s="16">
        <v>161</v>
      </c>
      <c r="C26" s="16">
        <v>159</v>
      </c>
      <c r="D26" s="16">
        <f>SUM(B26:C26)</f>
        <v>320</v>
      </c>
      <c r="E26" s="18">
        <f t="shared" si="8"/>
        <v>0</v>
      </c>
      <c r="F26" s="18">
        <f t="shared" si="8"/>
        <v>0</v>
      </c>
      <c r="G26" s="17">
        <f>IF(D26=0,0,IF(D26&gt;O26,2,IF(D26&lt;O26,0,IF(D26=O26,1,"?"))))</f>
        <v>0</v>
      </c>
      <c r="H26" s="414"/>
      <c r="I26" s="148" t="s">
        <v>8</v>
      </c>
      <c r="J26" s="24"/>
      <c r="K26" s="149"/>
      <c r="L26" s="23" t="s">
        <v>295</v>
      </c>
      <c r="M26" s="16">
        <v>172</v>
      </c>
      <c r="N26" s="16">
        <v>161</v>
      </c>
      <c r="O26" s="16">
        <f>SUM(M26:N26)</f>
        <v>333</v>
      </c>
      <c r="P26" s="18">
        <f t="shared" si="9"/>
        <v>1</v>
      </c>
      <c r="Q26" s="18">
        <f t="shared" si="9"/>
        <v>1</v>
      </c>
      <c r="R26" s="18">
        <f>IF(O26=0,0,IF(O26&gt;D26,2,IF(O26&lt;D26,0,IF(O26=D26,1,"?"))))</f>
        <v>2</v>
      </c>
      <c r="S26" s="408"/>
    </row>
    <row r="27" spans="1:19" ht="12.75">
      <c r="A27" s="25" t="s">
        <v>36</v>
      </c>
      <c r="B27" s="16">
        <v>163</v>
      </c>
      <c r="C27" s="16">
        <v>174</v>
      </c>
      <c r="D27" s="16">
        <f>SUM(B27:C27)</f>
        <v>337</v>
      </c>
      <c r="E27" s="18">
        <f t="shared" si="8"/>
        <v>0</v>
      </c>
      <c r="F27" s="18">
        <f t="shared" si="8"/>
        <v>1</v>
      </c>
      <c r="G27" s="17">
        <f>IF(D27=0,0,IF(D27&gt;O27,2,IF(D27&lt;O27,0,IF(D27=O27,1,"?"))))</f>
        <v>0</v>
      </c>
      <c r="H27" s="414"/>
      <c r="I27" s="317">
        <f>SUM(H25:H30)</f>
        <v>4</v>
      </c>
      <c r="J27" s="20" t="s">
        <v>10</v>
      </c>
      <c r="K27" s="318">
        <f>S25+S30</f>
        <v>16</v>
      </c>
      <c r="L27" s="15" t="s">
        <v>21</v>
      </c>
      <c r="M27" s="16">
        <v>174</v>
      </c>
      <c r="N27" s="16">
        <v>171</v>
      </c>
      <c r="O27" s="16">
        <f>SUM(M27:N27)</f>
        <v>345</v>
      </c>
      <c r="P27" s="18">
        <f t="shared" si="9"/>
        <v>1</v>
      </c>
      <c r="Q27" s="18">
        <f t="shared" si="9"/>
        <v>0</v>
      </c>
      <c r="R27" s="18">
        <f>IF(O27=0,0,IF(O27&gt;D27,2,IF(O27&lt;D27,0,IF(O27=D27,1,"?"))))</f>
        <v>2</v>
      </c>
      <c r="S27" s="408"/>
    </row>
    <row r="28" spans="1:19" ht="13.5" thickBot="1">
      <c r="A28" s="25" t="s">
        <v>42</v>
      </c>
      <c r="B28" s="27">
        <v>185</v>
      </c>
      <c r="C28" s="27">
        <v>186</v>
      </c>
      <c r="D28" s="16">
        <f>SUM(B28:C28)</f>
        <v>371</v>
      </c>
      <c r="E28" s="75">
        <f t="shared" si="8"/>
        <v>0</v>
      </c>
      <c r="F28" s="139">
        <f t="shared" si="8"/>
        <v>0</v>
      </c>
      <c r="G28" s="28">
        <f>IF(D28=0,0,IF(D28&gt;O28,2,IF(D28&lt;O28,0,IF(D28=O28,1,"?"))))</f>
        <v>0</v>
      </c>
      <c r="H28" s="414"/>
      <c r="I28" s="148"/>
      <c r="J28" s="20"/>
      <c r="K28" s="149"/>
      <c r="L28" s="26" t="s">
        <v>253</v>
      </c>
      <c r="M28" s="27">
        <v>191</v>
      </c>
      <c r="N28" s="27">
        <v>190</v>
      </c>
      <c r="O28" s="16">
        <f>SUM(M28:N28)</f>
        <v>381</v>
      </c>
      <c r="P28" s="76">
        <f t="shared" si="9"/>
        <v>1</v>
      </c>
      <c r="Q28" s="76">
        <f t="shared" si="9"/>
        <v>1</v>
      </c>
      <c r="R28" s="29">
        <f>IF(O28=0,0,IF(O28&gt;D28,2,IF(O28&lt;D28,0,IF(O28=D28,1,"?"))))</f>
        <v>2</v>
      </c>
      <c r="S28" s="408"/>
    </row>
    <row r="29" spans="1:19" ht="13.5" thickBot="1">
      <c r="A29" s="30"/>
      <c r="B29" s="32">
        <f aca="true" t="shared" si="10" ref="B29:G29">SUM(B25:B28)</f>
        <v>688</v>
      </c>
      <c r="C29" s="32">
        <f t="shared" si="10"/>
        <v>702</v>
      </c>
      <c r="D29" s="33">
        <f t="shared" si="10"/>
        <v>1390</v>
      </c>
      <c r="E29" s="34">
        <f t="shared" si="10"/>
        <v>0</v>
      </c>
      <c r="F29" s="34">
        <f t="shared" si="10"/>
        <v>2</v>
      </c>
      <c r="G29" s="34">
        <f t="shared" si="10"/>
        <v>2</v>
      </c>
      <c r="H29" s="415"/>
      <c r="I29" s="150"/>
      <c r="J29" s="138"/>
      <c r="K29" s="151"/>
      <c r="L29" s="155"/>
      <c r="M29" s="39">
        <f aca="true" t="shared" si="11" ref="M29:R29">SUM(M25:M28)</f>
        <v>717</v>
      </c>
      <c r="N29" s="32">
        <f t="shared" si="11"/>
        <v>699</v>
      </c>
      <c r="O29" s="32">
        <f t="shared" si="11"/>
        <v>1416</v>
      </c>
      <c r="P29" s="34">
        <f t="shared" si="11"/>
        <v>4</v>
      </c>
      <c r="Q29" s="34">
        <f t="shared" si="11"/>
        <v>2</v>
      </c>
      <c r="R29" s="34">
        <f t="shared" si="11"/>
        <v>6</v>
      </c>
      <c r="S29" s="409"/>
    </row>
    <row r="30" spans="4:19" ht="13.5" thickBot="1">
      <c r="D30" s="40">
        <f>D29</f>
        <v>1390</v>
      </c>
      <c r="E30" s="162"/>
      <c r="F30" s="162"/>
      <c r="H30" s="77">
        <f>IF(D30=0,0,IF(D30&gt;O30,4,IF(D30&lt;O30,0,IF(D30&gt;=O30,2,"falsch"))))</f>
        <v>0</v>
      </c>
      <c r="I30" s="1"/>
      <c r="O30" s="68">
        <f>O29</f>
        <v>1416</v>
      </c>
      <c r="P30" s="162"/>
      <c r="Q30" s="162"/>
      <c r="R30" s="42"/>
      <c r="S30" s="153">
        <f>IF(O30=0,0,IF(O30&gt;D30,4,IF(O30&lt;D30,0,IF(O30=D30,2,"falsch"))))</f>
        <v>4</v>
      </c>
    </row>
    <row r="31" spans="9:11" ht="12.75">
      <c r="I31" s="410" t="s">
        <v>14</v>
      </c>
      <c r="J31" s="411"/>
      <c r="K31" s="412"/>
    </row>
    <row r="32" spans="9:11" ht="12.75">
      <c r="I32" s="48">
        <f>IF(I27&gt;K27,2,IF(I27=K27,1,0))</f>
        <v>0</v>
      </c>
      <c r="J32" s="128" t="s">
        <v>10</v>
      </c>
      <c r="K32" s="48">
        <f>IF(I27&lt;K27,2,IF(I27=K27,1,0))</f>
        <v>2</v>
      </c>
    </row>
    <row r="33" ht="13.5" thickBot="1">
      <c r="R33" s="1"/>
    </row>
    <row r="34" spans="1:19" ht="13.5" thickBot="1">
      <c r="A34" s="5" t="s">
        <v>205</v>
      </c>
      <c r="B34" s="70" t="s">
        <v>2</v>
      </c>
      <c r="C34" s="70" t="s">
        <v>2</v>
      </c>
      <c r="D34" s="70" t="s">
        <v>3</v>
      </c>
      <c r="E34" s="70"/>
      <c r="F34" s="70"/>
      <c r="G34" s="70" t="s">
        <v>4</v>
      </c>
      <c r="H34" s="144" t="s">
        <v>5</v>
      </c>
      <c r="I34" s="146"/>
      <c r="J34" s="129"/>
      <c r="K34" s="147"/>
      <c r="L34" s="61" t="s">
        <v>41</v>
      </c>
      <c r="M34" s="70" t="s">
        <v>2</v>
      </c>
      <c r="N34" s="70" t="s">
        <v>2</v>
      </c>
      <c r="O34" s="70" t="s">
        <v>3</v>
      </c>
      <c r="P34" s="70"/>
      <c r="Q34" s="70"/>
      <c r="R34" s="70" t="s">
        <v>4</v>
      </c>
      <c r="S34" s="73" t="s">
        <v>5</v>
      </c>
    </row>
    <row r="35" spans="1:19" ht="12.75">
      <c r="A35" s="57" t="s">
        <v>201</v>
      </c>
      <c r="B35" s="74">
        <v>185</v>
      </c>
      <c r="C35" s="74">
        <v>162</v>
      </c>
      <c r="D35" s="74">
        <f>SUM(B35:C35)</f>
        <v>347</v>
      </c>
      <c r="E35" s="315">
        <f aca="true" t="shared" si="12" ref="E35:F38">IF(B35&gt;M35,1,IF(B35&lt;M35,0,IF(B35=M35,0.5,"?")))</f>
        <v>1</v>
      </c>
      <c r="F35" s="315">
        <f t="shared" si="12"/>
        <v>0</v>
      </c>
      <c r="G35" s="158">
        <f>IF(D35=0,0,IF(D35&gt;O35,2,IF(D35&lt;O35,0,IF(D35=O35,1,"?"))))</f>
        <v>1</v>
      </c>
      <c r="H35" s="413">
        <f>SUM(E39:G39)</f>
        <v>6</v>
      </c>
      <c r="I35" s="148"/>
      <c r="J35" s="20"/>
      <c r="K35" s="149"/>
      <c r="L35" s="168" t="s">
        <v>28</v>
      </c>
      <c r="M35" s="74">
        <v>176</v>
      </c>
      <c r="N35" s="74">
        <v>171</v>
      </c>
      <c r="O35" s="74">
        <f>SUM(M35:N35)</f>
        <v>347</v>
      </c>
      <c r="P35" s="316">
        <f aca="true" t="shared" si="13" ref="P35:Q38">IF(M35&gt;B35,1,IF(M35&lt;B35,0,IF(M35=B35,0.5,"?")))</f>
        <v>0</v>
      </c>
      <c r="Q35" s="316">
        <f t="shared" si="13"/>
        <v>1</v>
      </c>
      <c r="R35" s="159">
        <f>IF(O35=0,0,IF(O35&gt;D35,2,IF(O35&lt;D35,0,IF(O35=D35,1,"?"))))</f>
        <v>1</v>
      </c>
      <c r="S35" s="407">
        <f>SUM(P39:R39)</f>
        <v>10</v>
      </c>
    </row>
    <row r="36" spans="1:19" ht="12.75">
      <c r="A36" s="23" t="s">
        <v>245</v>
      </c>
      <c r="B36" s="16">
        <v>171</v>
      </c>
      <c r="C36" s="16">
        <v>177</v>
      </c>
      <c r="D36" s="16">
        <f>SUM(B36:C36)</f>
        <v>348</v>
      </c>
      <c r="E36" s="18">
        <f t="shared" si="12"/>
        <v>0</v>
      </c>
      <c r="F36" s="18">
        <f t="shared" si="12"/>
        <v>0</v>
      </c>
      <c r="G36" s="17">
        <f>IF(D36=0,0,IF(D36&gt;O36,2,IF(D36&lt;O36,0,IF(D36=O36,1,"?"))))</f>
        <v>0</v>
      </c>
      <c r="H36" s="414"/>
      <c r="I36" s="148" t="s">
        <v>8</v>
      </c>
      <c r="J36" s="24"/>
      <c r="K36" s="149"/>
      <c r="L36" s="169" t="s">
        <v>29</v>
      </c>
      <c r="M36" s="16">
        <v>181</v>
      </c>
      <c r="N36" s="16">
        <v>180</v>
      </c>
      <c r="O36" s="16">
        <f>SUM(M36:N36)</f>
        <v>361</v>
      </c>
      <c r="P36" s="18">
        <f t="shared" si="13"/>
        <v>1</v>
      </c>
      <c r="Q36" s="18">
        <f t="shared" si="13"/>
        <v>1</v>
      </c>
      <c r="R36" s="18">
        <f>IF(O36=0,0,IF(O36&gt;D36,2,IF(O36&lt;D36,0,IF(O36=D36,1,"?"))))</f>
        <v>2</v>
      </c>
      <c r="S36" s="408"/>
    </row>
    <row r="37" spans="1:19" ht="12.75">
      <c r="A37" s="15" t="s">
        <v>434</v>
      </c>
      <c r="B37" s="16">
        <v>181</v>
      </c>
      <c r="C37" s="16">
        <v>192</v>
      </c>
      <c r="D37" s="16">
        <f>SUM(B37:C37)</f>
        <v>373</v>
      </c>
      <c r="E37" s="18">
        <f t="shared" si="12"/>
        <v>1</v>
      </c>
      <c r="F37" s="18">
        <f t="shared" si="12"/>
        <v>1</v>
      </c>
      <c r="G37" s="17">
        <f>IF(D37=0,0,IF(D37&gt;O37,2,IF(D37&lt;O37,0,IF(D37=O37,1,"?"))))</f>
        <v>2</v>
      </c>
      <c r="H37" s="414"/>
      <c r="I37" s="317">
        <f>SUM(H35:H40)</f>
        <v>6</v>
      </c>
      <c r="J37" s="20" t="s">
        <v>10</v>
      </c>
      <c r="K37" s="318">
        <f>S35+S40</f>
        <v>14</v>
      </c>
      <c r="L37" s="169" t="s">
        <v>30</v>
      </c>
      <c r="M37" s="16">
        <v>179</v>
      </c>
      <c r="N37" s="16">
        <v>173</v>
      </c>
      <c r="O37" s="16">
        <f>SUM(M37:N37)</f>
        <v>352</v>
      </c>
      <c r="P37" s="18">
        <f t="shared" si="13"/>
        <v>0</v>
      </c>
      <c r="Q37" s="18">
        <f t="shared" si="13"/>
        <v>0</v>
      </c>
      <c r="R37" s="18">
        <f>IF(O37=0,0,IF(O37&gt;D37,2,IF(O37&lt;D37,0,IF(O37=D37,1,"?"))))</f>
        <v>0</v>
      </c>
      <c r="S37" s="408"/>
    </row>
    <row r="38" spans="1:19" ht="13.5" thickBot="1">
      <c r="A38" s="26" t="s">
        <v>312</v>
      </c>
      <c r="B38" s="27">
        <v>158</v>
      </c>
      <c r="C38" s="27">
        <v>167</v>
      </c>
      <c r="D38" s="27">
        <f>SUM(B38:C38)</f>
        <v>325</v>
      </c>
      <c r="E38" s="75">
        <f t="shared" si="12"/>
        <v>0</v>
      </c>
      <c r="F38" s="139">
        <f t="shared" si="12"/>
        <v>0</v>
      </c>
      <c r="G38" s="28">
        <f>IF(D38=0,0,IF(D38&gt;O38,2,IF(D38&lt;O38,0,IF(D38=O38,1,"?"))))</f>
        <v>0</v>
      </c>
      <c r="H38" s="414"/>
      <c r="I38" s="148"/>
      <c r="J38" s="20"/>
      <c r="K38" s="149"/>
      <c r="L38" s="169" t="s">
        <v>27</v>
      </c>
      <c r="M38" s="27">
        <v>195</v>
      </c>
      <c r="N38" s="27">
        <v>185</v>
      </c>
      <c r="O38" s="27">
        <f>SUM(M38:N38)</f>
        <v>380</v>
      </c>
      <c r="P38" s="76">
        <f t="shared" si="13"/>
        <v>1</v>
      </c>
      <c r="Q38" s="76">
        <f t="shared" si="13"/>
        <v>1</v>
      </c>
      <c r="R38" s="29">
        <f>IF(O38=0,0,IF(O38&gt;D38,2,IF(O38&lt;D38,0,IF(O38=D38,1,"?"))))</f>
        <v>2</v>
      </c>
      <c r="S38" s="408"/>
    </row>
    <row r="39" spans="1:19" ht="13.5" thickBot="1">
      <c r="A39" s="136"/>
      <c r="B39" s="32">
        <f aca="true" t="shared" si="14" ref="B39:G39">SUM(B35:B38)</f>
        <v>695</v>
      </c>
      <c r="C39" s="32">
        <f t="shared" si="14"/>
        <v>698</v>
      </c>
      <c r="D39" s="32">
        <f t="shared" si="14"/>
        <v>1393</v>
      </c>
      <c r="E39" s="34">
        <f t="shared" si="14"/>
        <v>2</v>
      </c>
      <c r="F39" s="34">
        <f t="shared" si="14"/>
        <v>1</v>
      </c>
      <c r="G39" s="34">
        <f t="shared" si="14"/>
        <v>3</v>
      </c>
      <c r="H39" s="415"/>
      <c r="I39" s="150"/>
      <c r="J39" s="138"/>
      <c r="K39" s="151"/>
      <c r="L39" s="155"/>
      <c r="M39" s="39">
        <f aca="true" t="shared" si="15" ref="M39:R39">SUM(M35:M38)</f>
        <v>731</v>
      </c>
      <c r="N39" s="32">
        <f t="shared" si="15"/>
        <v>709</v>
      </c>
      <c r="O39" s="32">
        <f t="shared" si="15"/>
        <v>1440</v>
      </c>
      <c r="P39" s="34">
        <f t="shared" si="15"/>
        <v>2</v>
      </c>
      <c r="Q39" s="34">
        <f t="shared" si="15"/>
        <v>3</v>
      </c>
      <c r="R39" s="34">
        <f t="shared" si="15"/>
        <v>5</v>
      </c>
      <c r="S39" s="409"/>
    </row>
    <row r="40" spans="4:19" ht="13.5" thickBot="1">
      <c r="D40" s="68">
        <f>D39</f>
        <v>1393</v>
      </c>
      <c r="E40" s="162"/>
      <c r="F40" s="162"/>
      <c r="H40" s="77">
        <f>IF(D40=0,0,IF(D40&gt;O40,4,IF(D40&lt;O40,0,IF(D40&gt;=O40,2,"falsch"))))</f>
        <v>0</v>
      </c>
      <c r="I40" s="1"/>
      <c r="O40" s="68">
        <f>O39</f>
        <v>1440</v>
      </c>
      <c r="P40" s="162"/>
      <c r="Q40" s="162"/>
      <c r="R40" s="42"/>
      <c r="S40" s="77">
        <f>IF(O40=0,0,IF(O40&gt;D40,4,IF(O40&lt;D40,0,IF(O40=D40,2,"falsch"))))</f>
        <v>4</v>
      </c>
    </row>
    <row r="41" spans="9:19" ht="12.75">
      <c r="I41" s="410" t="s">
        <v>14</v>
      </c>
      <c r="J41" s="411"/>
      <c r="K41" s="412"/>
      <c r="S41" s="42"/>
    </row>
    <row r="42" spans="9:11" ht="12.75">
      <c r="I42" s="48">
        <f>IF(I37&gt;K37,2,IF(I37=K37,1,0))</f>
        <v>0</v>
      </c>
      <c r="J42" s="128" t="s">
        <v>10</v>
      </c>
      <c r="K42" s="48">
        <f>IF(I37&lt;K37,2,IF(I37=K37,1,0))</f>
        <v>2</v>
      </c>
    </row>
    <row r="43" spans="8:10" ht="13.5" thickBot="1">
      <c r="H43" s="50"/>
      <c r="I43" s="64"/>
      <c r="J43" s="50"/>
    </row>
    <row r="44" spans="1:19" ht="13.5" thickBot="1">
      <c r="A44" s="5" t="s">
        <v>40</v>
      </c>
      <c r="B44" s="70" t="s">
        <v>2</v>
      </c>
      <c r="C44" s="70" t="s">
        <v>2</v>
      </c>
      <c r="D44" s="70" t="s">
        <v>3</v>
      </c>
      <c r="E44" s="70"/>
      <c r="F44" s="70"/>
      <c r="G44" s="70" t="s">
        <v>4</v>
      </c>
      <c r="H44" s="144" t="s">
        <v>5</v>
      </c>
      <c r="I44" s="146"/>
      <c r="J44" s="129"/>
      <c r="K44" s="147"/>
      <c r="L44" s="5" t="s">
        <v>413</v>
      </c>
      <c r="M44" s="70" t="s">
        <v>2</v>
      </c>
      <c r="N44" s="70" t="s">
        <v>2</v>
      </c>
      <c r="O44" s="70" t="s">
        <v>3</v>
      </c>
      <c r="P44" s="70"/>
      <c r="Q44" s="70"/>
      <c r="R44" s="70" t="s">
        <v>4</v>
      </c>
      <c r="S44" s="73" t="s">
        <v>5</v>
      </c>
    </row>
    <row r="45" spans="1:19" ht="12.75">
      <c r="A45" s="57" t="s">
        <v>39</v>
      </c>
      <c r="B45" s="74">
        <v>198</v>
      </c>
      <c r="C45" s="74">
        <v>177</v>
      </c>
      <c r="D45" s="74">
        <f>SUM(B45:C45)</f>
        <v>375</v>
      </c>
      <c r="E45" s="315">
        <f aca="true" t="shared" si="16" ref="E45:F48">IF(B45&gt;M45,1,IF(B45&lt;M45,0,IF(B45=M45,0.5,"?")))</f>
        <v>1</v>
      </c>
      <c r="F45" s="315">
        <f t="shared" si="16"/>
        <v>1</v>
      </c>
      <c r="G45" s="158">
        <f>IF(D45=0,0,IF(D45&gt;O45,2,IF(D45&lt;O45,0,IF(D45=O45,1,"?"))))</f>
        <v>2</v>
      </c>
      <c r="H45" s="407">
        <f>SUM(E49:G49)</f>
        <v>12</v>
      </c>
      <c r="I45" s="148"/>
      <c r="J45" s="20"/>
      <c r="K45" s="149"/>
      <c r="L45" s="143" t="s">
        <v>414</v>
      </c>
      <c r="M45" s="74">
        <v>174</v>
      </c>
      <c r="N45" s="74">
        <v>173</v>
      </c>
      <c r="O45" s="74">
        <f>SUM(M45:N45)</f>
        <v>347</v>
      </c>
      <c r="P45" s="316">
        <f aca="true" t="shared" si="17" ref="P45:Q48">IF(M45&gt;B45,1,IF(M45&lt;B45,0,IF(M45=B45,0.5,"?")))</f>
        <v>0</v>
      </c>
      <c r="Q45" s="316">
        <f t="shared" si="17"/>
        <v>0</v>
      </c>
      <c r="R45" s="159">
        <f>IF(O45=0,0,IF(O45&gt;D45,2,IF(O45&lt;D45,0,IF(O45=D45,1,"?"))))</f>
        <v>0</v>
      </c>
      <c r="S45" s="407">
        <f>SUM(P49:R49)</f>
        <v>4</v>
      </c>
    </row>
    <row r="46" spans="1:19" ht="12.75">
      <c r="A46" s="15" t="s">
        <v>32</v>
      </c>
      <c r="B46" s="16">
        <v>162</v>
      </c>
      <c r="C46" s="16">
        <v>179</v>
      </c>
      <c r="D46" s="16">
        <f>SUM(B46:C46)</f>
        <v>341</v>
      </c>
      <c r="E46" s="18">
        <f t="shared" si="16"/>
        <v>1</v>
      </c>
      <c r="F46" s="18">
        <f t="shared" si="16"/>
        <v>1</v>
      </c>
      <c r="G46" s="17">
        <f>IF(D46=0,0,IF(D46&gt;O46,2,IF(D46&lt;O46,0,IF(D46=O46,1,"?"))))</f>
        <v>2</v>
      </c>
      <c r="H46" s="408"/>
      <c r="I46" s="148" t="s">
        <v>8</v>
      </c>
      <c r="J46" s="24"/>
      <c r="K46" s="149"/>
      <c r="L46" s="135" t="s">
        <v>31</v>
      </c>
      <c r="M46" s="16">
        <v>142</v>
      </c>
      <c r="N46" s="16">
        <v>166</v>
      </c>
      <c r="O46" s="16">
        <f>SUM(M46:N46)</f>
        <v>308</v>
      </c>
      <c r="P46" s="18">
        <f t="shared" si="17"/>
        <v>0</v>
      </c>
      <c r="Q46" s="18">
        <f t="shared" si="17"/>
        <v>0</v>
      </c>
      <c r="R46" s="18">
        <f>IF(O46=0,0,IF(O46&gt;D46,2,IF(O46&lt;D46,0,IF(O46=D46,1,"?"))))</f>
        <v>0</v>
      </c>
      <c r="S46" s="408"/>
    </row>
    <row r="47" spans="1:19" ht="12.75">
      <c r="A47" s="15" t="s">
        <v>435</v>
      </c>
      <c r="B47" s="16">
        <v>191</v>
      </c>
      <c r="C47" s="16">
        <v>184</v>
      </c>
      <c r="D47" s="16">
        <f>SUM(B47:C47)</f>
        <v>375</v>
      </c>
      <c r="E47" s="18">
        <f t="shared" si="16"/>
        <v>0</v>
      </c>
      <c r="F47" s="18">
        <f t="shared" si="16"/>
        <v>1</v>
      </c>
      <c r="G47" s="17">
        <f>IF(D47=0,0,IF(D47&gt;O47,2,IF(D47&lt;O47,0,IF(D47=O47,1,"?"))))</f>
        <v>2</v>
      </c>
      <c r="H47" s="408"/>
      <c r="I47" s="317">
        <f>SUM(H45:H50)</f>
        <v>16</v>
      </c>
      <c r="J47" s="20" t="s">
        <v>10</v>
      </c>
      <c r="K47" s="318">
        <f>S45+S50</f>
        <v>4</v>
      </c>
      <c r="L47" s="133" t="s">
        <v>12</v>
      </c>
      <c r="M47" s="16">
        <v>198</v>
      </c>
      <c r="N47" s="16">
        <v>147</v>
      </c>
      <c r="O47" s="16">
        <f>SUM(M47:N47)</f>
        <v>345</v>
      </c>
      <c r="P47" s="18">
        <f t="shared" si="17"/>
        <v>1</v>
      </c>
      <c r="Q47" s="18">
        <f t="shared" si="17"/>
        <v>0</v>
      </c>
      <c r="R47" s="18">
        <f>IF(O47=0,0,IF(O47&gt;D47,2,IF(O47&lt;D47,0,IF(O47=D47,1,"?"))))</f>
        <v>0</v>
      </c>
      <c r="S47" s="408"/>
    </row>
    <row r="48" spans="1:19" ht="13.5" thickBot="1">
      <c r="A48" s="15" t="s">
        <v>391</v>
      </c>
      <c r="B48" s="27">
        <v>175</v>
      </c>
      <c r="C48" s="27">
        <v>168</v>
      </c>
      <c r="D48" s="27">
        <f>SUM(B48:C48)</f>
        <v>343</v>
      </c>
      <c r="E48" s="75">
        <f t="shared" si="16"/>
        <v>1</v>
      </c>
      <c r="F48" s="139">
        <f t="shared" si="16"/>
        <v>0</v>
      </c>
      <c r="G48" s="28">
        <f>IF(D48=0,0,IF(D48&gt;O48,2,IF(D48&lt;O48,0,IF(D48=O48,1,"?"))))</f>
        <v>0</v>
      </c>
      <c r="H48" s="408"/>
      <c r="I48" s="148"/>
      <c r="J48" s="20"/>
      <c r="K48" s="149"/>
      <c r="L48" s="135" t="s">
        <v>215</v>
      </c>
      <c r="M48" s="27">
        <v>174</v>
      </c>
      <c r="N48" s="27">
        <v>181</v>
      </c>
      <c r="O48" s="27">
        <f>SUM(M48:N48)</f>
        <v>355</v>
      </c>
      <c r="P48" s="76">
        <f t="shared" si="17"/>
        <v>0</v>
      </c>
      <c r="Q48" s="76">
        <f t="shared" si="17"/>
        <v>1</v>
      </c>
      <c r="R48" s="29">
        <f>IF(O48=0,0,IF(O48&gt;D48,2,IF(O48&lt;D48,0,IF(O48=D48,1,"?"))))</f>
        <v>2</v>
      </c>
      <c r="S48" s="408"/>
    </row>
    <row r="49" spans="1:19" ht="13.5" thickBot="1">
      <c r="A49" s="136"/>
      <c r="B49" s="32">
        <f aca="true" t="shared" si="18" ref="B49:G49">SUM(B45:B48)</f>
        <v>726</v>
      </c>
      <c r="C49" s="32">
        <f t="shared" si="18"/>
        <v>708</v>
      </c>
      <c r="D49" s="32">
        <f t="shared" si="18"/>
        <v>1434</v>
      </c>
      <c r="E49" s="34">
        <f t="shared" si="18"/>
        <v>3</v>
      </c>
      <c r="F49" s="34">
        <f t="shared" si="18"/>
        <v>3</v>
      </c>
      <c r="G49" s="34">
        <f t="shared" si="18"/>
        <v>6</v>
      </c>
      <c r="H49" s="409"/>
      <c r="I49" s="150"/>
      <c r="J49" s="138"/>
      <c r="K49" s="151"/>
      <c r="L49" s="155"/>
      <c r="M49" s="39">
        <f aca="true" t="shared" si="19" ref="M49:R49">SUM(M45:M48)</f>
        <v>688</v>
      </c>
      <c r="N49" s="32">
        <f t="shared" si="19"/>
        <v>667</v>
      </c>
      <c r="O49" s="32">
        <f t="shared" si="19"/>
        <v>1355</v>
      </c>
      <c r="P49" s="34">
        <f t="shared" si="19"/>
        <v>1</v>
      </c>
      <c r="Q49" s="34">
        <f t="shared" si="19"/>
        <v>1</v>
      </c>
      <c r="R49" s="34">
        <f t="shared" si="19"/>
        <v>2</v>
      </c>
      <c r="S49" s="409"/>
    </row>
    <row r="50" spans="4:19" ht="13.5" thickBot="1">
      <c r="D50" s="68">
        <f>D49</f>
        <v>1434</v>
      </c>
      <c r="E50" s="162"/>
      <c r="F50" s="162"/>
      <c r="H50" s="77">
        <f>IF(D50=0,0,IF(D50&gt;O50,4,IF(D50&lt;O50,0,IF(D50&gt;=O50,2,"falsch"))))</f>
        <v>4</v>
      </c>
      <c r="I50" s="1"/>
      <c r="O50" s="68">
        <f>O49</f>
        <v>1355</v>
      </c>
      <c r="P50" s="162"/>
      <c r="Q50" s="162"/>
      <c r="R50" s="42"/>
      <c r="S50" s="77">
        <f>IF(O50=0,0,IF(O50&gt;D50,4,IF(O50&lt;D50,0,IF(O50=D50,2,"falsch"))))</f>
        <v>0</v>
      </c>
    </row>
    <row r="51" spans="9:11" ht="12.75">
      <c r="I51" s="410" t="s">
        <v>14</v>
      </c>
      <c r="J51" s="411"/>
      <c r="K51" s="412"/>
    </row>
    <row r="52" spans="9:11" ht="12.75">
      <c r="I52" s="48">
        <f>IF(I47&gt;K47,2,IF(I47=K47,1,0))</f>
        <v>2</v>
      </c>
      <c r="J52" s="128" t="s">
        <v>10</v>
      </c>
      <c r="K52" s="48">
        <f>IF(I47&lt;K47,2,IF(I47=K47,1,0))</f>
        <v>0</v>
      </c>
    </row>
    <row r="53" ht="13.5" thickBot="1"/>
    <row r="54" spans="1:19" ht="13.5" thickBot="1">
      <c r="A54" s="61" t="s">
        <v>222</v>
      </c>
      <c r="B54" s="145" t="s">
        <v>2</v>
      </c>
      <c r="C54" s="70" t="s">
        <v>2</v>
      </c>
      <c r="D54" s="70" t="s">
        <v>3</v>
      </c>
      <c r="E54" s="70"/>
      <c r="F54" s="70"/>
      <c r="G54" s="70" t="s">
        <v>4</v>
      </c>
      <c r="H54" s="144" t="s">
        <v>5</v>
      </c>
      <c r="I54" s="146"/>
      <c r="J54" s="129"/>
      <c r="K54" s="147"/>
      <c r="L54" s="5" t="s">
        <v>472</v>
      </c>
      <c r="M54" s="70" t="s">
        <v>2</v>
      </c>
      <c r="N54" s="70" t="s">
        <v>2</v>
      </c>
      <c r="O54" s="70" t="s">
        <v>3</v>
      </c>
      <c r="P54" s="70"/>
      <c r="Q54" s="70"/>
      <c r="R54" s="70" t="s">
        <v>4</v>
      </c>
      <c r="S54" s="73" t="s">
        <v>5</v>
      </c>
    </row>
    <row r="55" spans="1:19" ht="12.75">
      <c r="A55" s="156" t="s">
        <v>221</v>
      </c>
      <c r="B55" s="157">
        <v>196</v>
      </c>
      <c r="C55" s="157">
        <v>165</v>
      </c>
      <c r="D55" s="157">
        <f>SUM(B55:C55)</f>
        <v>361</v>
      </c>
      <c r="E55" s="315">
        <f aca="true" t="shared" si="20" ref="E55:F58">IF(B55&gt;M55,1,IF(B55&lt;M55,0,IF(B55=M55,0.5,"?")))</f>
        <v>1</v>
      </c>
      <c r="F55" s="315">
        <f t="shared" si="20"/>
        <v>1</v>
      </c>
      <c r="G55" s="158">
        <f>IF(D55=0,0,IF(D55&gt;O55,2,IF(D55&lt;O55,0,IF(D55=O55,1,"?"))))</f>
        <v>2</v>
      </c>
      <c r="H55" s="407">
        <f>SUM(E59:G59)</f>
        <v>15</v>
      </c>
      <c r="I55" s="148"/>
      <c r="J55" s="20"/>
      <c r="K55" s="149"/>
      <c r="L55" s="160" t="s">
        <v>288</v>
      </c>
      <c r="M55" s="157">
        <v>180</v>
      </c>
      <c r="N55" s="157">
        <v>157</v>
      </c>
      <c r="O55" s="157">
        <f>SUM(M55:N55)</f>
        <v>337</v>
      </c>
      <c r="P55" s="316">
        <f aca="true" t="shared" si="21" ref="P55:Q58">IF(M55&gt;B55,1,IF(M55&lt;B55,0,IF(M55=B55,0.5,"?")))</f>
        <v>0</v>
      </c>
      <c r="Q55" s="316">
        <f t="shared" si="21"/>
        <v>0</v>
      </c>
      <c r="R55" s="159">
        <f>IF(O55=0,0,IF(O55&gt;D55,2,IF(O55&lt;D55,0,IF(O55=D55,1,"?"))))</f>
        <v>0</v>
      </c>
      <c r="S55" s="407">
        <f>SUM(P59:R59)</f>
        <v>1</v>
      </c>
    </row>
    <row r="56" spans="1:19" ht="12.75">
      <c r="A56" s="134" t="s">
        <v>224</v>
      </c>
      <c r="B56" s="16">
        <v>160</v>
      </c>
      <c r="C56" s="16">
        <v>160</v>
      </c>
      <c r="D56" s="16">
        <f>SUM(B56:C56)</f>
        <v>320</v>
      </c>
      <c r="E56" s="18">
        <f t="shared" si="20"/>
        <v>1</v>
      </c>
      <c r="F56" s="18">
        <f t="shared" si="20"/>
        <v>0</v>
      </c>
      <c r="G56" s="17">
        <f>IF(D56=0,0,IF(D56&gt;O56,2,IF(D56&lt;O56,0,IF(D56=O56,1,"?"))))</f>
        <v>2</v>
      </c>
      <c r="H56" s="408"/>
      <c r="I56" s="148" t="s">
        <v>8</v>
      </c>
      <c r="J56" s="24"/>
      <c r="K56" s="149"/>
      <c r="L56" s="135" t="s">
        <v>290</v>
      </c>
      <c r="M56" s="16">
        <v>148</v>
      </c>
      <c r="N56" s="16">
        <v>169</v>
      </c>
      <c r="O56" s="16">
        <f>SUM(M56:N56)</f>
        <v>317</v>
      </c>
      <c r="P56" s="18">
        <f t="shared" si="21"/>
        <v>0</v>
      </c>
      <c r="Q56" s="18">
        <f t="shared" si="21"/>
        <v>1</v>
      </c>
      <c r="R56" s="18">
        <f>IF(O56=0,0,IF(O56&gt;D56,2,IF(O56&lt;D56,0,IF(O56=D56,1,"?"))))</f>
        <v>0</v>
      </c>
      <c r="S56" s="408"/>
    </row>
    <row r="57" spans="1:19" ht="12.75">
      <c r="A57" s="135" t="s">
        <v>228</v>
      </c>
      <c r="B57" s="16">
        <v>163</v>
      </c>
      <c r="C57" s="16">
        <v>183</v>
      </c>
      <c r="D57" s="16">
        <f>SUM(B57:C57)</f>
        <v>346</v>
      </c>
      <c r="E57" s="18">
        <f t="shared" si="20"/>
        <v>1</v>
      </c>
      <c r="F57" s="18">
        <f t="shared" si="20"/>
        <v>1</v>
      </c>
      <c r="G57" s="17">
        <f>IF(D57=0,0,IF(D57&gt;O57,2,IF(D57&lt;O57,0,IF(D57=O57,1,"?"))))</f>
        <v>2</v>
      </c>
      <c r="H57" s="408"/>
      <c r="I57" s="317">
        <f>SUM(H55:H60)</f>
        <v>19</v>
      </c>
      <c r="J57" s="20" t="s">
        <v>10</v>
      </c>
      <c r="K57" s="318">
        <f>S55+S60</f>
        <v>1</v>
      </c>
      <c r="L57" s="135" t="s">
        <v>289</v>
      </c>
      <c r="M57" s="16">
        <v>161</v>
      </c>
      <c r="N57" s="16">
        <v>145</v>
      </c>
      <c r="O57" s="16">
        <f>SUM(M57:N57)</f>
        <v>306</v>
      </c>
      <c r="P57" s="18">
        <f t="shared" si="21"/>
        <v>0</v>
      </c>
      <c r="Q57" s="18">
        <f t="shared" si="21"/>
        <v>0</v>
      </c>
      <c r="R57" s="18">
        <f>IF(O57=0,0,IF(O57&gt;D57,2,IF(O57&lt;D57,0,IF(O57=D57,1,"?"))))</f>
        <v>0</v>
      </c>
      <c r="S57" s="408"/>
    </row>
    <row r="58" spans="1:19" ht="13.5" thickBot="1">
      <c r="A58" s="135" t="s">
        <v>227</v>
      </c>
      <c r="B58" s="27">
        <v>171</v>
      </c>
      <c r="C58" s="27">
        <v>172</v>
      </c>
      <c r="D58" s="27">
        <f>SUM(B58:C58)</f>
        <v>343</v>
      </c>
      <c r="E58" s="75">
        <f t="shared" si="20"/>
        <v>1</v>
      </c>
      <c r="F58" s="139">
        <f t="shared" si="20"/>
        <v>1</v>
      </c>
      <c r="G58" s="28">
        <f>IF(D58=0,0,IF(D58&gt;O58,2,IF(D58&lt;O58,0,IF(D58=O58,1,"?"))))</f>
        <v>2</v>
      </c>
      <c r="H58" s="408"/>
      <c r="I58" s="148"/>
      <c r="J58" s="20"/>
      <c r="K58" s="149"/>
      <c r="L58" s="135" t="s">
        <v>291</v>
      </c>
      <c r="M58" s="27">
        <v>147</v>
      </c>
      <c r="N58" s="27">
        <v>159</v>
      </c>
      <c r="O58" s="27">
        <f>SUM(M58:N58)</f>
        <v>306</v>
      </c>
      <c r="P58" s="76">
        <f t="shared" si="21"/>
        <v>0</v>
      </c>
      <c r="Q58" s="76">
        <f t="shared" si="21"/>
        <v>0</v>
      </c>
      <c r="R58" s="29">
        <f>IF(O58=0,0,IF(O58&gt;D58,2,IF(O58&lt;D58,0,IF(O58=D58,1,"?"))))</f>
        <v>0</v>
      </c>
      <c r="S58" s="408"/>
    </row>
    <row r="59" spans="1:19" ht="13.5" thickBot="1">
      <c r="A59" s="136"/>
      <c r="B59" s="32">
        <f aca="true" t="shared" si="22" ref="B59:G59">SUM(B55:B58)</f>
        <v>690</v>
      </c>
      <c r="C59" s="32">
        <f t="shared" si="22"/>
        <v>680</v>
      </c>
      <c r="D59" s="32">
        <f t="shared" si="22"/>
        <v>1370</v>
      </c>
      <c r="E59" s="34">
        <f t="shared" si="22"/>
        <v>4</v>
      </c>
      <c r="F59" s="34">
        <f t="shared" si="22"/>
        <v>3</v>
      </c>
      <c r="G59" s="34">
        <f t="shared" si="22"/>
        <v>8</v>
      </c>
      <c r="H59" s="409"/>
      <c r="I59" s="150"/>
      <c r="J59" s="138"/>
      <c r="K59" s="151"/>
      <c r="L59" s="155"/>
      <c r="M59" s="39">
        <f aca="true" t="shared" si="23" ref="M59:R59">SUM(M55:M58)</f>
        <v>636</v>
      </c>
      <c r="N59" s="32">
        <f t="shared" si="23"/>
        <v>630</v>
      </c>
      <c r="O59" s="32">
        <f t="shared" si="23"/>
        <v>1266</v>
      </c>
      <c r="P59" s="34">
        <f t="shared" si="23"/>
        <v>0</v>
      </c>
      <c r="Q59" s="34">
        <f t="shared" si="23"/>
        <v>1</v>
      </c>
      <c r="R59" s="34">
        <f t="shared" si="23"/>
        <v>0</v>
      </c>
      <c r="S59" s="409"/>
    </row>
    <row r="60" spans="4:19" ht="13.5" thickBot="1">
      <c r="D60" s="68">
        <f>D59</f>
        <v>1370</v>
      </c>
      <c r="E60" s="162"/>
      <c r="F60" s="162"/>
      <c r="H60" s="153">
        <f>IF(D60=0,0,IF(D60&gt;O60,4,IF(D60&lt;O60,0,IF(D60&gt;=O60,2,"falsch"))))</f>
        <v>4</v>
      </c>
      <c r="I60" s="1"/>
      <c r="O60" s="68">
        <f>O59</f>
        <v>1266</v>
      </c>
      <c r="P60" s="162"/>
      <c r="Q60" s="162"/>
      <c r="R60" s="42"/>
      <c r="S60" s="153">
        <f>IF(O60=0,0,IF(O60&gt;D60,4,IF(O60&lt;D60,0,IF(O60=D60,2,"falsch"))))</f>
        <v>0</v>
      </c>
    </row>
    <row r="61" spans="9:11" ht="12.75">
      <c r="I61" s="410" t="s">
        <v>14</v>
      </c>
      <c r="J61" s="411"/>
      <c r="K61" s="412"/>
    </row>
    <row r="62" spans="9:11" ht="12.75">
      <c r="I62" s="48">
        <f>IF(I57&gt;K57,2,IF(I57=K57,1,0))</f>
        <v>2</v>
      </c>
      <c r="J62" s="128" t="s">
        <v>10</v>
      </c>
      <c r="K62" s="48">
        <f>IF(I57&lt;K57,2,IF(I57=K57,1,0))</f>
        <v>0</v>
      </c>
    </row>
    <row r="63" spans="1:3" ht="15.75">
      <c r="A63" s="402" t="s">
        <v>381</v>
      </c>
      <c r="B63" s="402"/>
      <c r="C63" s="402"/>
    </row>
    <row r="64" ht="13.5" thickBot="1"/>
    <row r="65" spans="1:19" ht="13.5" thickBot="1">
      <c r="A65" s="61" t="s">
        <v>15</v>
      </c>
      <c r="B65" s="70" t="s">
        <v>2</v>
      </c>
      <c r="C65" s="70" t="s">
        <v>2</v>
      </c>
      <c r="D65" s="70" t="s">
        <v>3</v>
      </c>
      <c r="E65" s="70"/>
      <c r="F65" s="70"/>
      <c r="G65" s="70" t="s">
        <v>4</v>
      </c>
      <c r="H65" s="71" t="s">
        <v>5</v>
      </c>
      <c r="I65" s="146"/>
      <c r="J65" s="129"/>
      <c r="K65" s="147"/>
      <c r="L65" s="72" t="s">
        <v>1</v>
      </c>
      <c r="M65" s="70" t="s">
        <v>2</v>
      </c>
      <c r="N65" s="70" t="s">
        <v>2</v>
      </c>
      <c r="O65" s="70" t="s">
        <v>3</v>
      </c>
      <c r="P65" s="70"/>
      <c r="Q65" s="70"/>
      <c r="R65" s="70" t="s">
        <v>4</v>
      </c>
      <c r="S65" s="73" t="s">
        <v>5</v>
      </c>
    </row>
    <row r="66" spans="1:19" ht="12.75">
      <c r="A66" s="57" t="s">
        <v>21</v>
      </c>
      <c r="B66" s="74">
        <v>163</v>
      </c>
      <c r="C66" s="74">
        <v>184</v>
      </c>
      <c r="D66" s="74">
        <f>SUM(B66:C66)</f>
        <v>347</v>
      </c>
      <c r="E66" s="315">
        <f aca="true" t="shared" si="24" ref="E66:F69">IF(B66&gt;M66,1,IF(B66&lt;M66,0,IF(B66=M66,0.5,"?")))</f>
        <v>0</v>
      </c>
      <c r="F66" s="315">
        <f t="shared" si="24"/>
        <v>0</v>
      </c>
      <c r="G66" s="158">
        <f>IF(D66=0,0,IF(D66&gt;O66,2,IF(D66&lt;O66,0,IF(D66=O66,1,"?"))))</f>
        <v>0</v>
      </c>
      <c r="H66" s="407">
        <f>SUM(E70:G70)</f>
        <v>4.5</v>
      </c>
      <c r="I66" s="148"/>
      <c r="J66" s="20"/>
      <c r="K66" s="149"/>
      <c r="L66" s="23" t="s">
        <v>433</v>
      </c>
      <c r="M66" s="74">
        <v>196</v>
      </c>
      <c r="N66" s="74">
        <v>188</v>
      </c>
      <c r="O66" s="74">
        <f>SUM(M66:N66)</f>
        <v>384</v>
      </c>
      <c r="P66" s="316">
        <f aca="true" t="shared" si="25" ref="P66:Q69">IF(M66&gt;B66,1,IF(M66&lt;B66,0,IF(M66=B66,0.5,"?")))</f>
        <v>1</v>
      </c>
      <c r="Q66" s="316">
        <f t="shared" si="25"/>
        <v>1</v>
      </c>
      <c r="R66" s="159">
        <f>IF(O66=0,0,IF(O66&gt;D66,2,IF(O66&lt;D66,0,IF(O66=D66,1,"?"))))</f>
        <v>2</v>
      </c>
      <c r="S66" s="407">
        <f>SUM(P70:R70)</f>
        <v>11.5</v>
      </c>
    </row>
    <row r="67" spans="1:19" ht="12.75">
      <c r="A67" s="23" t="s">
        <v>19</v>
      </c>
      <c r="B67" s="16">
        <v>162</v>
      </c>
      <c r="C67" s="16">
        <v>189</v>
      </c>
      <c r="D67" s="16">
        <f>SUM(B67:C67)</f>
        <v>351</v>
      </c>
      <c r="E67" s="18">
        <f t="shared" si="24"/>
        <v>0</v>
      </c>
      <c r="F67" s="18">
        <f t="shared" si="24"/>
        <v>1</v>
      </c>
      <c r="G67" s="17">
        <f>IF(D67=0,0,IF(D67&gt;O67,2,IF(D67&lt;O67,0,IF(D67=O67,1,"?"))))</f>
        <v>0</v>
      </c>
      <c r="H67" s="408"/>
      <c r="I67" s="148" t="s">
        <v>8</v>
      </c>
      <c r="J67" s="24"/>
      <c r="K67" s="149"/>
      <c r="L67" s="26" t="s">
        <v>317</v>
      </c>
      <c r="M67" s="16">
        <v>177</v>
      </c>
      <c r="N67" s="16">
        <v>183</v>
      </c>
      <c r="O67" s="16">
        <f>SUM(M67:N67)</f>
        <v>360</v>
      </c>
      <c r="P67" s="18">
        <f t="shared" si="25"/>
        <v>1</v>
      </c>
      <c r="Q67" s="18">
        <f t="shared" si="25"/>
        <v>0</v>
      </c>
      <c r="R67" s="18">
        <f>IF(O67=0,0,IF(O67&gt;D67,2,IF(O67&lt;D67,0,IF(O67=D67,1,"?"))))</f>
        <v>2</v>
      </c>
      <c r="S67" s="408"/>
    </row>
    <row r="68" spans="1:19" ht="12.75">
      <c r="A68" s="15" t="s">
        <v>295</v>
      </c>
      <c r="B68" s="16">
        <v>164</v>
      </c>
      <c r="C68" s="16">
        <v>149</v>
      </c>
      <c r="D68" s="16">
        <f>SUM(B68:C68)</f>
        <v>313</v>
      </c>
      <c r="E68" s="18">
        <f t="shared" si="24"/>
        <v>0</v>
      </c>
      <c r="F68" s="18">
        <f t="shared" si="24"/>
        <v>0</v>
      </c>
      <c r="G68" s="17">
        <f>IF(D68=0,0,IF(D68&gt;O68,2,IF(D68&lt;O68,0,IF(D68=O68,1,"?"))))</f>
        <v>0</v>
      </c>
      <c r="H68" s="408"/>
      <c r="I68" s="317">
        <f>SUM(H66:H71)</f>
        <v>4.5</v>
      </c>
      <c r="J68" s="20" t="s">
        <v>10</v>
      </c>
      <c r="K68" s="318">
        <f>S66+S71</f>
        <v>15.5</v>
      </c>
      <c r="L68" s="26" t="s">
        <v>11</v>
      </c>
      <c r="M68" s="16">
        <v>184</v>
      </c>
      <c r="N68" s="16">
        <v>176</v>
      </c>
      <c r="O68" s="16">
        <f>SUM(M68:N68)</f>
        <v>360</v>
      </c>
      <c r="P68" s="18">
        <f t="shared" si="25"/>
        <v>1</v>
      </c>
      <c r="Q68" s="18">
        <f t="shared" si="25"/>
        <v>1</v>
      </c>
      <c r="R68" s="18">
        <f>IF(O68=0,0,IF(O68&gt;D68,2,IF(O68&lt;D68,0,IF(O68=D68,1,"?"))))</f>
        <v>2</v>
      </c>
      <c r="S68" s="408"/>
    </row>
    <row r="69" spans="1:19" ht="13.5" thickBot="1">
      <c r="A69" s="26" t="s">
        <v>253</v>
      </c>
      <c r="B69" s="27">
        <v>172</v>
      </c>
      <c r="C69" s="27">
        <v>197</v>
      </c>
      <c r="D69" s="27">
        <f>SUM(B69:C69)</f>
        <v>369</v>
      </c>
      <c r="E69" s="75">
        <f t="shared" si="24"/>
        <v>0.5</v>
      </c>
      <c r="F69" s="139">
        <f t="shared" si="24"/>
        <v>1</v>
      </c>
      <c r="G69" s="28">
        <f>IF(D69=0,0,IF(D69&gt;O69,2,IF(D69&lt;O69,0,IF(D69=O69,1,"?"))))</f>
        <v>2</v>
      </c>
      <c r="H69" s="408"/>
      <c r="I69" s="148"/>
      <c r="J69" s="20"/>
      <c r="K69" s="149"/>
      <c r="L69" s="26" t="s">
        <v>6</v>
      </c>
      <c r="M69" s="27">
        <v>172</v>
      </c>
      <c r="N69" s="27">
        <v>173</v>
      </c>
      <c r="O69" s="27">
        <f>SUM(M69:N69)</f>
        <v>345</v>
      </c>
      <c r="P69" s="76">
        <f t="shared" si="25"/>
        <v>0.5</v>
      </c>
      <c r="Q69" s="76">
        <f t="shared" si="25"/>
        <v>0</v>
      </c>
      <c r="R69" s="29">
        <f>IF(O69=0,0,IF(O69&gt;D69,2,IF(O69&lt;D69,0,IF(O69=D69,1,"?"))))</f>
        <v>0</v>
      </c>
      <c r="S69" s="408"/>
    </row>
    <row r="70" spans="1:19" ht="13.5" thickBot="1">
      <c r="A70" s="136"/>
      <c r="B70" s="32">
        <f aca="true" t="shared" si="26" ref="B70:G70">SUM(B66:B69)</f>
        <v>661</v>
      </c>
      <c r="C70" s="32">
        <f t="shared" si="26"/>
        <v>719</v>
      </c>
      <c r="D70" s="32">
        <f t="shared" si="26"/>
        <v>1380</v>
      </c>
      <c r="E70" s="34">
        <f t="shared" si="26"/>
        <v>0.5</v>
      </c>
      <c r="F70" s="34">
        <f t="shared" si="26"/>
        <v>2</v>
      </c>
      <c r="G70" s="34">
        <f t="shared" si="26"/>
        <v>2</v>
      </c>
      <c r="H70" s="409"/>
      <c r="I70" s="150"/>
      <c r="J70" s="138"/>
      <c r="K70" s="151"/>
      <c r="L70" s="155"/>
      <c r="M70" s="39">
        <f aca="true" t="shared" si="27" ref="M70:R70">SUM(M66:M69)</f>
        <v>729</v>
      </c>
      <c r="N70" s="32">
        <f t="shared" si="27"/>
        <v>720</v>
      </c>
      <c r="O70" s="32">
        <f t="shared" si="27"/>
        <v>1449</v>
      </c>
      <c r="P70" s="34">
        <f t="shared" si="27"/>
        <v>3.5</v>
      </c>
      <c r="Q70" s="34">
        <f t="shared" si="27"/>
        <v>2</v>
      </c>
      <c r="R70" s="34">
        <f t="shared" si="27"/>
        <v>6</v>
      </c>
      <c r="S70" s="409"/>
    </row>
    <row r="71" spans="4:19" ht="13.5" thickBot="1">
      <c r="D71" s="68">
        <f>D70</f>
        <v>1380</v>
      </c>
      <c r="E71" s="162"/>
      <c r="F71" s="162"/>
      <c r="H71" s="77">
        <f>IF(D71=0,0,IF(D71&gt;O71,4,IF(D71&lt;O71,0,IF(D71&gt;=O71,2,"falsch"))))</f>
        <v>0</v>
      </c>
      <c r="I71" s="1"/>
      <c r="J71" s="1"/>
      <c r="K71" s="1"/>
      <c r="L71" s="1"/>
      <c r="O71" s="68">
        <f>O70</f>
        <v>1449</v>
      </c>
      <c r="P71" s="162"/>
      <c r="Q71" s="162"/>
      <c r="R71" s="42"/>
      <c r="S71" s="77">
        <f>IF(O71=0,0,IF(O71&gt;D71,4,IF(O71&lt;D71,0,IF(O71=D71,2,"falsch"))))</f>
        <v>4</v>
      </c>
    </row>
    <row r="72" spans="4:19" ht="12.75">
      <c r="D72" s="162"/>
      <c r="E72" s="162"/>
      <c r="F72" s="162"/>
      <c r="H72" s="163"/>
      <c r="I72" s="416" t="s">
        <v>191</v>
      </c>
      <c r="J72" s="417"/>
      <c r="K72" s="418"/>
      <c r="L72" s="1"/>
      <c r="O72" s="162"/>
      <c r="P72" s="162"/>
      <c r="Q72" s="162"/>
      <c r="R72" s="42"/>
      <c r="S72" s="163"/>
    </row>
    <row r="73" spans="8:12" ht="12.75">
      <c r="H73" s="47"/>
      <c r="I73" s="48">
        <f>IF(I68&gt;K68,2,IF(I68=K68,1,0))</f>
        <v>0</v>
      </c>
      <c r="J73" s="128" t="s">
        <v>10</v>
      </c>
      <c r="K73" s="48">
        <f>IF(I68&lt;K68,2,IF(I68=K68,1,0))</f>
        <v>2</v>
      </c>
      <c r="L73" s="47"/>
    </row>
    <row r="74" spans="2:18" ht="16.5" thickBot="1">
      <c r="B74" s="4"/>
      <c r="H74" s="2"/>
      <c r="I74" s="3"/>
      <c r="J74" s="3"/>
      <c r="K74" s="3"/>
      <c r="L74" s="3"/>
      <c r="R74" s="1"/>
    </row>
    <row r="75" spans="1:19" ht="13.5" thickBot="1">
      <c r="A75" s="61" t="s">
        <v>223</v>
      </c>
      <c r="B75" s="70" t="s">
        <v>2</v>
      </c>
      <c r="C75" s="70" t="s">
        <v>2</v>
      </c>
      <c r="D75" s="70" t="s">
        <v>3</v>
      </c>
      <c r="E75" s="70"/>
      <c r="F75" s="70"/>
      <c r="G75" s="70" t="s">
        <v>4</v>
      </c>
      <c r="H75" s="144" t="s">
        <v>5</v>
      </c>
      <c r="I75" s="146"/>
      <c r="J75" s="129"/>
      <c r="K75" s="147"/>
      <c r="L75" s="5" t="s">
        <v>33</v>
      </c>
      <c r="M75" s="70" t="s">
        <v>2</v>
      </c>
      <c r="N75" s="70" t="s">
        <v>2</v>
      </c>
      <c r="O75" s="70" t="s">
        <v>3</v>
      </c>
      <c r="P75" s="70"/>
      <c r="Q75" s="70"/>
      <c r="R75" s="70" t="s">
        <v>4</v>
      </c>
      <c r="S75" s="73" t="s">
        <v>5</v>
      </c>
    </row>
    <row r="76" spans="1:19" ht="12.75">
      <c r="A76" s="326" t="s">
        <v>199</v>
      </c>
      <c r="B76" s="157">
        <v>141</v>
      </c>
      <c r="C76" s="157">
        <v>179</v>
      </c>
      <c r="D76" s="157">
        <f>SUM(B76:C76)</f>
        <v>320</v>
      </c>
      <c r="E76" s="315">
        <f aca="true" t="shared" si="28" ref="E76:F79">IF(B76&gt;M76,1,IF(B76&lt;M76,0,IF(B76=M76,0.5,"?")))</f>
        <v>0</v>
      </c>
      <c r="F76" s="315">
        <f t="shared" si="28"/>
        <v>1</v>
      </c>
      <c r="G76" s="158">
        <f>IF(D76=0,0,IF(D76&gt;O76,2,IF(D76&lt;O76,0,IF(D76=O76,1,"?"))))</f>
        <v>0</v>
      </c>
      <c r="H76" s="407">
        <f>SUM(E80:G80)</f>
        <v>6</v>
      </c>
      <c r="I76" s="148"/>
      <c r="J76" s="20"/>
      <c r="K76" s="149"/>
      <c r="L76" s="160" t="s">
        <v>297</v>
      </c>
      <c r="M76" s="157">
        <v>164</v>
      </c>
      <c r="N76" s="157">
        <v>162</v>
      </c>
      <c r="O76" s="157">
        <f>SUM(M76:N76)</f>
        <v>326</v>
      </c>
      <c r="P76" s="316">
        <f aca="true" t="shared" si="29" ref="P76:Q79">IF(M76&gt;B76,1,IF(M76&lt;B76,0,IF(M76=B76,0.5,"?")))</f>
        <v>1</v>
      </c>
      <c r="Q76" s="316">
        <f t="shared" si="29"/>
        <v>0</v>
      </c>
      <c r="R76" s="159">
        <f>IF(O76=0,0,IF(O76&gt;D76,2,IF(O76&lt;D76,0,IF(O76=D76,1,"?"))))</f>
        <v>2</v>
      </c>
      <c r="S76" s="407">
        <f>SUM(P80:R80)</f>
        <v>10</v>
      </c>
    </row>
    <row r="77" spans="1:19" ht="12.75">
      <c r="A77" s="327" t="s">
        <v>216</v>
      </c>
      <c r="B77" s="16">
        <v>180</v>
      </c>
      <c r="C77" s="16">
        <v>168</v>
      </c>
      <c r="D77" s="16">
        <f>SUM(B77:C77)</f>
        <v>348</v>
      </c>
      <c r="E77" s="18">
        <f t="shared" si="28"/>
        <v>0</v>
      </c>
      <c r="F77" s="18">
        <f t="shared" si="28"/>
        <v>0</v>
      </c>
      <c r="G77" s="17">
        <f>IF(D77=0,0,IF(D77&gt;O77,2,IF(D77&lt;O77,0,IF(D77=O77,1,"?"))))</f>
        <v>0</v>
      </c>
      <c r="H77" s="408"/>
      <c r="I77" s="148" t="s">
        <v>8</v>
      </c>
      <c r="J77" s="24"/>
      <c r="K77" s="149"/>
      <c r="L77" s="135" t="s">
        <v>300</v>
      </c>
      <c r="M77" s="16">
        <v>182</v>
      </c>
      <c r="N77" s="16">
        <v>185</v>
      </c>
      <c r="O77" s="16">
        <f>SUM(M77:N77)</f>
        <v>367</v>
      </c>
      <c r="P77" s="18">
        <f t="shared" si="29"/>
        <v>1</v>
      </c>
      <c r="Q77" s="18">
        <f t="shared" si="29"/>
        <v>1</v>
      </c>
      <c r="R77" s="18">
        <f>IF(O77=0,0,IF(O77&gt;D77,2,IF(O77&lt;D77,0,IF(O77=D77,1,"?"))))</f>
        <v>2</v>
      </c>
      <c r="S77" s="408"/>
    </row>
    <row r="78" spans="1:19" ht="12.75">
      <c r="A78" s="327" t="s">
        <v>49</v>
      </c>
      <c r="B78" s="16">
        <v>182</v>
      </c>
      <c r="C78" s="16">
        <v>171</v>
      </c>
      <c r="D78" s="16">
        <f>SUM(B78:C78)</f>
        <v>353</v>
      </c>
      <c r="E78" s="18">
        <f t="shared" si="28"/>
        <v>1</v>
      </c>
      <c r="F78" s="18">
        <f t="shared" si="28"/>
        <v>1</v>
      </c>
      <c r="G78" s="17">
        <f>IF(D78=0,0,IF(D78&gt;O78,2,IF(D78&lt;O78,0,IF(D78=O78,1,"?"))))</f>
        <v>2</v>
      </c>
      <c r="H78" s="408"/>
      <c r="I78" s="317">
        <f>SUM(H76:H81)</f>
        <v>6</v>
      </c>
      <c r="J78" s="20" t="s">
        <v>10</v>
      </c>
      <c r="K78" s="318">
        <f>S76+S81</f>
        <v>14</v>
      </c>
      <c r="L78" s="135" t="s">
        <v>296</v>
      </c>
      <c r="M78" s="16">
        <v>160</v>
      </c>
      <c r="N78" s="16">
        <v>169</v>
      </c>
      <c r="O78" s="16">
        <f>SUM(M78:N78)</f>
        <v>329</v>
      </c>
      <c r="P78" s="18">
        <f t="shared" si="29"/>
        <v>0</v>
      </c>
      <c r="Q78" s="18">
        <f t="shared" si="29"/>
        <v>0</v>
      </c>
      <c r="R78" s="18">
        <f>IF(O78=0,0,IF(O78&gt;D78,2,IF(O78&lt;D78,0,IF(O78=D78,1,"?"))))</f>
        <v>0</v>
      </c>
      <c r="S78" s="408"/>
    </row>
    <row r="79" spans="1:19" ht="13.5" thickBot="1">
      <c r="A79" s="327" t="s">
        <v>212</v>
      </c>
      <c r="B79" s="137">
        <v>185</v>
      </c>
      <c r="C79" s="137">
        <v>151</v>
      </c>
      <c r="D79" s="137">
        <f>SUM(B79:C79)</f>
        <v>336</v>
      </c>
      <c r="E79" s="139">
        <f t="shared" si="28"/>
        <v>1</v>
      </c>
      <c r="F79" s="139">
        <f t="shared" si="28"/>
        <v>0</v>
      </c>
      <c r="G79" s="28">
        <f>IF(D79=0,0,IF(D79&gt;O79,2,IF(D79&lt;O79,0,IF(D79=O79,1,"?"))))</f>
        <v>0</v>
      </c>
      <c r="H79" s="408"/>
      <c r="I79" s="148"/>
      <c r="J79" s="20"/>
      <c r="K79" s="149"/>
      <c r="L79" s="135" t="s">
        <v>298</v>
      </c>
      <c r="M79" s="137">
        <v>175</v>
      </c>
      <c r="N79" s="137">
        <v>168</v>
      </c>
      <c r="O79" s="137">
        <f>SUM(M79:N79)</f>
        <v>343</v>
      </c>
      <c r="P79" s="76">
        <f t="shared" si="29"/>
        <v>0</v>
      </c>
      <c r="Q79" s="76">
        <f t="shared" si="29"/>
        <v>1</v>
      </c>
      <c r="R79" s="29">
        <f>IF(O79=0,0,IF(O79&gt;D79,2,IF(O79&lt;D79,0,IF(O79=D79,1,"?"))))</f>
        <v>2</v>
      </c>
      <c r="S79" s="408"/>
    </row>
    <row r="80" spans="1:19" ht="13.5" thickBot="1">
      <c r="A80" s="136"/>
      <c r="B80" s="65">
        <f aca="true" t="shared" si="30" ref="B80:G80">SUM(B76:B79)</f>
        <v>688</v>
      </c>
      <c r="C80" s="65">
        <f t="shared" si="30"/>
        <v>669</v>
      </c>
      <c r="D80" s="65">
        <f t="shared" si="30"/>
        <v>1357</v>
      </c>
      <c r="E80" s="321">
        <f t="shared" si="30"/>
        <v>2</v>
      </c>
      <c r="F80" s="34">
        <f t="shared" si="30"/>
        <v>2</v>
      </c>
      <c r="G80" s="34">
        <f t="shared" si="30"/>
        <v>2</v>
      </c>
      <c r="H80" s="409"/>
      <c r="I80" s="150"/>
      <c r="J80" s="138"/>
      <c r="K80" s="151"/>
      <c r="L80" s="155"/>
      <c r="M80" s="67">
        <f aca="true" t="shared" si="31" ref="M80:R80">SUM(M76:M79)</f>
        <v>681</v>
      </c>
      <c r="N80" s="65">
        <f t="shared" si="31"/>
        <v>684</v>
      </c>
      <c r="O80" s="65">
        <f t="shared" si="31"/>
        <v>1365</v>
      </c>
      <c r="P80" s="34">
        <f t="shared" si="31"/>
        <v>2</v>
      </c>
      <c r="Q80" s="34">
        <f t="shared" si="31"/>
        <v>2</v>
      </c>
      <c r="R80" s="34">
        <f t="shared" si="31"/>
        <v>6</v>
      </c>
      <c r="S80" s="409"/>
    </row>
    <row r="81" spans="4:19" ht="13.5" thickBot="1">
      <c r="D81" s="68">
        <f>D80</f>
        <v>1357</v>
      </c>
      <c r="E81" s="314"/>
      <c r="F81" s="314"/>
      <c r="G81" s="41"/>
      <c r="H81" s="77">
        <f>IF(D81=0,0,IF(D81&gt;O81,4,IF(D81&lt;O81,0,IF(D81&gt;=O81,2,"falsch"))))</f>
        <v>0</v>
      </c>
      <c r="I81" s="1"/>
      <c r="J81" s="1"/>
      <c r="K81" s="1"/>
      <c r="L81" s="1"/>
      <c r="O81" s="68">
        <f>O80</f>
        <v>1365</v>
      </c>
      <c r="P81" s="162"/>
      <c r="Q81" s="162"/>
      <c r="R81" s="42"/>
      <c r="S81" s="77">
        <f>IF(O81=0,0,IF(O81&gt;D81,4,IF(O81&lt;D81,0,IF(O81=D81,2,"falsch"))))</f>
        <v>4</v>
      </c>
    </row>
    <row r="82" spans="4:19" ht="12.75">
      <c r="D82" s="162"/>
      <c r="E82" s="162"/>
      <c r="F82" s="162"/>
      <c r="G82" s="1"/>
      <c r="H82" s="163"/>
      <c r="I82" s="404" t="s">
        <v>191</v>
      </c>
      <c r="J82" s="405"/>
      <c r="K82" s="406"/>
      <c r="L82" s="166"/>
      <c r="M82" s="164"/>
      <c r="N82" s="164"/>
      <c r="O82" s="165"/>
      <c r="P82" s="165"/>
      <c r="Q82" s="165"/>
      <c r="R82" s="163"/>
      <c r="S82" s="163"/>
    </row>
    <row r="83" spans="8:12" ht="12.75">
      <c r="H83" s="47"/>
      <c r="I83" s="48">
        <f>IF(I78&gt;K78,2,IF(I78=K78,1,0))</f>
        <v>0</v>
      </c>
      <c r="J83" s="128" t="s">
        <v>10</v>
      </c>
      <c r="K83" s="48">
        <f>IF(I78&lt;K78,2,IF(I78=K78,1,0))</f>
        <v>2</v>
      </c>
      <c r="L83" s="47"/>
    </row>
    <row r="84" spans="8:12" ht="13.5" thickBot="1">
      <c r="H84" s="50"/>
      <c r="I84" s="51"/>
      <c r="J84" s="52"/>
      <c r="K84" s="1"/>
      <c r="L84" s="1"/>
    </row>
    <row r="85" spans="1:19" ht="13.5" thickBot="1">
      <c r="A85" s="61" t="s">
        <v>41</v>
      </c>
      <c r="B85" s="70" t="s">
        <v>2</v>
      </c>
      <c r="C85" s="70" t="s">
        <v>2</v>
      </c>
      <c r="D85" s="70" t="s">
        <v>3</v>
      </c>
      <c r="E85" s="70"/>
      <c r="F85" s="70"/>
      <c r="G85" s="70" t="s">
        <v>4</v>
      </c>
      <c r="H85" s="144" t="s">
        <v>5</v>
      </c>
      <c r="I85" s="146"/>
      <c r="J85" s="129"/>
      <c r="K85" s="147"/>
      <c r="L85" s="61" t="s">
        <v>222</v>
      </c>
      <c r="M85" s="145" t="s">
        <v>2</v>
      </c>
      <c r="N85" s="70" t="s">
        <v>2</v>
      </c>
      <c r="O85" s="70" t="s">
        <v>3</v>
      </c>
      <c r="P85" s="70"/>
      <c r="Q85" s="70"/>
      <c r="R85" s="70" t="s">
        <v>4</v>
      </c>
      <c r="S85" s="73" t="s">
        <v>5</v>
      </c>
    </row>
    <row r="86" spans="1:19" ht="12.75">
      <c r="A86" s="168" t="s">
        <v>272</v>
      </c>
      <c r="B86" s="74">
        <v>181</v>
      </c>
      <c r="C86" s="74">
        <v>168</v>
      </c>
      <c r="D86" s="74">
        <f>SUM(B86:C86)</f>
        <v>349</v>
      </c>
      <c r="E86" s="315">
        <f aca="true" t="shared" si="32" ref="E86:F89">IF(B86&gt;M86,1,IF(B86&lt;M86,0,IF(B86=M86,0.5,"?")))</f>
        <v>1</v>
      </c>
      <c r="F86" s="315">
        <f t="shared" si="32"/>
        <v>1</v>
      </c>
      <c r="G86" s="158">
        <f>IF(D86=0,0,IF(D86&gt;O86,2,IF(D86&lt;O86,0,IF(D86=O86,1,"?"))))</f>
        <v>2</v>
      </c>
      <c r="H86" s="407">
        <f>SUM(E90:G90)</f>
        <v>11</v>
      </c>
      <c r="I86" s="148"/>
      <c r="J86" s="20"/>
      <c r="K86" s="149"/>
      <c r="L86" s="134" t="s">
        <v>221</v>
      </c>
      <c r="M86" s="74">
        <v>172</v>
      </c>
      <c r="N86" s="74">
        <v>160</v>
      </c>
      <c r="O86" s="74">
        <f>SUM(M86:N86)</f>
        <v>332</v>
      </c>
      <c r="P86" s="316">
        <f aca="true" t="shared" si="33" ref="P86:Q89">IF(M86&gt;B86,1,IF(M86&lt;B86,0,IF(M86=B86,0.5,"?")))</f>
        <v>0</v>
      </c>
      <c r="Q86" s="316">
        <f t="shared" si="33"/>
        <v>0</v>
      </c>
      <c r="R86" s="159">
        <f>IF(O86=0,0,IF(O86&gt;D86,2,IF(O86&lt;D86,0,IF(O86=D86,1,"?"))))</f>
        <v>0</v>
      </c>
      <c r="S86" s="407">
        <f>SUM(P90:R90)</f>
        <v>5</v>
      </c>
    </row>
    <row r="87" spans="1:19" ht="12.75">
      <c r="A87" s="169" t="s">
        <v>28</v>
      </c>
      <c r="B87" s="16">
        <v>165</v>
      </c>
      <c r="C87" s="16">
        <v>173</v>
      </c>
      <c r="D87" s="16">
        <f>SUM(B87:C87)</f>
        <v>338</v>
      </c>
      <c r="E87" s="18">
        <f t="shared" si="32"/>
        <v>0</v>
      </c>
      <c r="F87" s="18">
        <f t="shared" si="32"/>
        <v>0</v>
      </c>
      <c r="G87" s="17">
        <f>IF(D87=0,0,IF(D87&gt;O87,2,IF(D87&lt;O87,0,IF(D87=O87,1,"?"))))</f>
        <v>0</v>
      </c>
      <c r="H87" s="408"/>
      <c r="I87" s="148" t="s">
        <v>8</v>
      </c>
      <c r="J87" s="24"/>
      <c r="K87" s="149"/>
      <c r="L87" s="135" t="s">
        <v>227</v>
      </c>
      <c r="M87" s="16">
        <v>166</v>
      </c>
      <c r="N87" s="16">
        <v>181</v>
      </c>
      <c r="O87" s="16">
        <f>SUM(M87:N87)</f>
        <v>347</v>
      </c>
      <c r="P87" s="18">
        <f t="shared" si="33"/>
        <v>1</v>
      </c>
      <c r="Q87" s="18">
        <f t="shared" si="33"/>
        <v>1</v>
      </c>
      <c r="R87" s="18">
        <f>IF(O87=0,0,IF(O87&gt;D87,2,IF(O87&lt;D87,0,IF(O87=D87,1,"?"))))</f>
        <v>2</v>
      </c>
      <c r="S87" s="408"/>
    </row>
    <row r="88" spans="1:19" ht="12.75">
      <c r="A88" s="169" t="s">
        <v>30</v>
      </c>
      <c r="B88" s="16">
        <v>174</v>
      </c>
      <c r="C88" s="16">
        <v>187</v>
      </c>
      <c r="D88" s="16">
        <f>SUM(B88:C88)</f>
        <v>361</v>
      </c>
      <c r="E88" s="18">
        <f t="shared" si="32"/>
        <v>1</v>
      </c>
      <c r="F88" s="18">
        <f t="shared" si="32"/>
        <v>1</v>
      </c>
      <c r="G88" s="17">
        <f>IF(D88=0,0,IF(D88&gt;O88,2,IF(D88&lt;O88,0,IF(D88=O88,1,"?"))))</f>
        <v>2</v>
      </c>
      <c r="H88" s="408"/>
      <c r="I88" s="317">
        <f>SUM(H86:H91)</f>
        <v>15</v>
      </c>
      <c r="J88" s="20" t="s">
        <v>10</v>
      </c>
      <c r="K88" s="318">
        <f>S86+S91</f>
        <v>5</v>
      </c>
      <c r="L88" s="135" t="s">
        <v>224</v>
      </c>
      <c r="M88" s="16">
        <v>162</v>
      </c>
      <c r="N88" s="16">
        <v>159</v>
      </c>
      <c r="O88" s="16">
        <f>SUM(M88:N88)</f>
        <v>321</v>
      </c>
      <c r="P88" s="18">
        <f t="shared" si="33"/>
        <v>0</v>
      </c>
      <c r="Q88" s="18">
        <f t="shared" si="33"/>
        <v>0</v>
      </c>
      <c r="R88" s="18">
        <f>IF(O88=0,0,IF(O88&gt;D88,2,IF(O88&lt;D88,0,IF(O88=D88,1,"?"))))</f>
        <v>0</v>
      </c>
      <c r="S88" s="408"/>
    </row>
    <row r="89" spans="1:19" ht="13.5" thickBot="1">
      <c r="A89" s="169" t="s">
        <v>27</v>
      </c>
      <c r="B89" s="27">
        <v>178</v>
      </c>
      <c r="C89" s="27">
        <v>179</v>
      </c>
      <c r="D89" s="27">
        <f>SUM(B89:C89)</f>
        <v>357</v>
      </c>
      <c r="E89" s="75">
        <f t="shared" si="32"/>
        <v>0</v>
      </c>
      <c r="F89" s="139">
        <f t="shared" si="32"/>
        <v>1</v>
      </c>
      <c r="G89" s="28">
        <f>IF(D89=0,0,IF(D89&gt;O89,2,IF(D89&lt;O89,0,IF(D89=O89,1,"?"))))</f>
        <v>2</v>
      </c>
      <c r="H89" s="408"/>
      <c r="I89" s="148"/>
      <c r="J89" s="20"/>
      <c r="K89" s="149"/>
      <c r="L89" s="135" t="s">
        <v>228</v>
      </c>
      <c r="M89" s="27">
        <v>179</v>
      </c>
      <c r="N89" s="27">
        <v>169</v>
      </c>
      <c r="O89" s="27">
        <f>SUM(M89:N89)</f>
        <v>348</v>
      </c>
      <c r="P89" s="76">
        <f t="shared" si="33"/>
        <v>1</v>
      </c>
      <c r="Q89" s="76">
        <f t="shared" si="33"/>
        <v>0</v>
      </c>
      <c r="R89" s="29">
        <f>IF(O89=0,0,IF(O89&gt;D89,2,IF(O89&lt;D89,0,IF(O89=D89,1,"?"))))</f>
        <v>0</v>
      </c>
      <c r="S89" s="408"/>
    </row>
    <row r="90" spans="1:19" ht="13.5" thickBot="1">
      <c r="A90" s="136"/>
      <c r="B90" s="32">
        <f aca="true" t="shared" si="34" ref="B90:G90">SUM(B86:B89)</f>
        <v>698</v>
      </c>
      <c r="C90" s="32">
        <f t="shared" si="34"/>
        <v>707</v>
      </c>
      <c r="D90" s="32">
        <f t="shared" si="34"/>
        <v>1405</v>
      </c>
      <c r="E90" s="34">
        <f t="shared" si="34"/>
        <v>2</v>
      </c>
      <c r="F90" s="34">
        <f t="shared" si="34"/>
        <v>3</v>
      </c>
      <c r="G90" s="34">
        <f t="shared" si="34"/>
        <v>6</v>
      </c>
      <c r="H90" s="409"/>
      <c r="I90" s="150"/>
      <c r="J90" s="138"/>
      <c r="K90" s="138"/>
      <c r="L90" s="368"/>
      <c r="M90" s="39">
        <f aca="true" t="shared" si="35" ref="M90:R90">SUM(M86:M89)</f>
        <v>679</v>
      </c>
      <c r="N90" s="32">
        <f t="shared" si="35"/>
        <v>669</v>
      </c>
      <c r="O90" s="32">
        <f t="shared" si="35"/>
        <v>1348</v>
      </c>
      <c r="P90" s="34">
        <f t="shared" si="35"/>
        <v>2</v>
      </c>
      <c r="Q90" s="34">
        <f t="shared" si="35"/>
        <v>1</v>
      </c>
      <c r="R90" s="34">
        <f t="shared" si="35"/>
        <v>2</v>
      </c>
      <c r="S90" s="409"/>
    </row>
    <row r="91" spans="4:19" ht="13.5" thickBot="1">
      <c r="D91" s="68">
        <f>D90</f>
        <v>1405</v>
      </c>
      <c r="E91" s="162"/>
      <c r="F91" s="162"/>
      <c r="H91" s="140">
        <f>IF(D91=0,0,IF(D91&gt;O91,4,IF(D91&lt;O91,0,IF(D91&gt;=O91,2,"falsch"))))</f>
        <v>4</v>
      </c>
      <c r="I91" s="41"/>
      <c r="O91" s="68">
        <f>O90</f>
        <v>1348</v>
      </c>
      <c r="P91" s="162"/>
      <c r="Q91" s="162"/>
      <c r="R91" s="42"/>
      <c r="S91" s="77">
        <f>IF(O91=0,0,IF(O91&gt;D91,4,IF(O91&lt;D91,0,IF(O91=D91,2,"falsch"))))</f>
        <v>0</v>
      </c>
    </row>
    <row r="92" spans="4:19" ht="12.75">
      <c r="D92" s="162"/>
      <c r="E92" s="162"/>
      <c r="F92" s="162"/>
      <c r="H92" s="163"/>
      <c r="I92" s="404" t="s">
        <v>191</v>
      </c>
      <c r="J92" s="405"/>
      <c r="K92" s="406"/>
      <c r="L92" s="164"/>
      <c r="M92" s="164"/>
      <c r="N92" s="164"/>
      <c r="O92" s="165"/>
      <c r="P92" s="165"/>
      <c r="Q92" s="165"/>
      <c r="R92" s="163"/>
      <c r="S92" s="163"/>
    </row>
    <row r="93" spans="8:11" ht="12.75">
      <c r="H93" s="1"/>
      <c r="I93" s="48">
        <f>IF(I88&gt;K88,2,IF(I88=K88,1,0))</f>
        <v>2</v>
      </c>
      <c r="J93" s="128" t="s">
        <v>10</v>
      </c>
      <c r="K93" s="48">
        <f>IF(I88&lt;K88,2,IF(I88=K88,1,0))</f>
        <v>0</v>
      </c>
    </row>
    <row r="94" ht="13.5" thickBot="1"/>
    <row r="95" spans="1:19" ht="13.5" thickBot="1">
      <c r="A95" s="5" t="s">
        <v>206</v>
      </c>
      <c r="B95" s="70" t="s">
        <v>2</v>
      </c>
      <c r="C95" s="70" t="s">
        <v>2</v>
      </c>
      <c r="D95" s="70" t="s">
        <v>3</v>
      </c>
      <c r="E95" s="70"/>
      <c r="F95" s="70"/>
      <c r="G95" s="70" t="s">
        <v>4</v>
      </c>
      <c r="H95" s="144" t="s">
        <v>5</v>
      </c>
      <c r="I95" s="146"/>
      <c r="J95" s="129"/>
      <c r="K95" s="147"/>
      <c r="L95" s="61" t="s">
        <v>34</v>
      </c>
      <c r="M95" s="70" t="s">
        <v>2</v>
      </c>
      <c r="N95" s="70" t="s">
        <v>2</v>
      </c>
      <c r="O95" s="70" t="s">
        <v>3</v>
      </c>
      <c r="P95" s="70"/>
      <c r="Q95" s="70"/>
      <c r="R95" s="70" t="s">
        <v>4</v>
      </c>
      <c r="S95" s="73" t="s">
        <v>5</v>
      </c>
    </row>
    <row r="96" spans="1:19" ht="12.75">
      <c r="A96" s="160" t="s">
        <v>267</v>
      </c>
      <c r="B96" s="157">
        <v>185</v>
      </c>
      <c r="C96" s="157">
        <v>167</v>
      </c>
      <c r="D96" s="157">
        <f>SUM(B96:C96)</f>
        <v>352</v>
      </c>
      <c r="E96" s="315">
        <f aca="true" t="shared" si="36" ref="E96:F99">IF(B96&gt;M96,1,IF(B96&lt;M96,0,IF(B96=M96,0.5,"?")))</f>
        <v>1</v>
      </c>
      <c r="F96" s="315">
        <f t="shared" si="36"/>
        <v>0</v>
      </c>
      <c r="G96" s="158">
        <f>IF(D96=0,0,IF(D96&gt;O96,2,IF(D96&lt;O96,0,IF(D96=O96,1,"?"))))</f>
        <v>0</v>
      </c>
      <c r="H96" s="407">
        <f>SUM(E100:G100)</f>
        <v>6</v>
      </c>
      <c r="I96" s="148"/>
      <c r="J96" s="20"/>
      <c r="K96" s="149"/>
      <c r="L96" s="160" t="s">
        <v>35</v>
      </c>
      <c r="M96" s="157">
        <v>177</v>
      </c>
      <c r="N96" s="157">
        <v>185</v>
      </c>
      <c r="O96" s="157">
        <f>SUM(M96:N96)</f>
        <v>362</v>
      </c>
      <c r="P96" s="316">
        <f aca="true" t="shared" si="37" ref="P96:Q99">IF(M96&gt;B96,1,IF(M96&lt;B96,0,IF(M96=B96,0.5,"?")))</f>
        <v>0</v>
      </c>
      <c r="Q96" s="316">
        <f t="shared" si="37"/>
        <v>1</v>
      </c>
      <c r="R96" s="159">
        <f>IF(O96=0,0,IF(O96&gt;D96,2,IF(O96&lt;D96,0,IF(O96=D96,1,"?"))))</f>
        <v>2</v>
      </c>
      <c r="S96" s="407">
        <f>SUM(P100:R100)</f>
        <v>10</v>
      </c>
    </row>
    <row r="97" spans="1:19" ht="12.75">
      <c r="A97" s="135" t="s">
        <v>252</v>
      </c>
      <c r="B97" s="16">
        <v>172</v>
      </c>
      <c r="C97" s="16">
        <v>180</v>
      </c>
      <c r="D97" s="16">
        <f>SUM(B97:C97)</f>
        <v>352</v>
      </c>
      <c r="E97" s="18">
        <f t="shared" si="36"/>
        <v>0</v>
      </c>
      <c r="F97" s="18">
        <f t="shared" si="36"/>
        <v>0</v>
      </c>
      <c r="G97" s="17">
        <f>IF(D97=0,0,IF(D97&gt;O97,2,IF(D97&lt;O97,0,IF(D97=O97,1,"?"))))</f>
        <v>0</v>
      </c>
      <c r="H97" s="408"/>
      <c r="I97" s="148" t="s">
        <v>8</v>
      </c>
      <c r="J97" s="24"/>
      <c r="K97" s="149"/>
      <c r="L97" s="135" t="s">
        <v>242</v>
      </c>
      <c r="M97" s="16">
        <v>177</v>
      </c>
      <c r="N97" s="16">
        <v>185</v>
      </c>
      <c r="O97" s="16">
        <f>SUM(M97:N97)</f>
        <v>362</v>
      </c>
      <c r="P97" s="18">
        <f t="shared" si="37"/>
        <v>1</v>
      </c>
      <c r="Q97" s="18">
        <f t="shared" si="37"/>
        <v>1</v>
      </c>
      <c r="R97" s="18">
        <f>IF(O97=0,0,IF(O97&gt;D97,2,IF(O97&lt;D97,0,IF(O97=D97,1,"?"))))</f>
        <v>2</v>
      </c>
      <c r="S97" s="408"/>
    </row>
    <row r="98" spans="1:19" ht="12.75">
      <c r="A98" s="135" t="s">
        <v>243</v>
      </c>
      <c r="B98" s="16">
        <v>168</v>
      </c>
      <c r="C98" s="16">
        <v>179</v>
      </c>
      <c r="D98" s="16">
        <f>SUM(B98:C98)</f>
        <v>347</v>
      </c>
      <c r="E98" s="18">
        <f t="shared" si="36"/>
        <v>1</v>
      </c>
      <c r="F98" s="18">
        <f t="shared" si="36"/>
        <v>1</v>
      </c>
      <c r="G98" s="17">
        <f>IF(D98=0,0,IF(D98&gt;O98,2,IF(D98&lt;O98,0,IF(D98=O98,1,"?"))))</f>
        <v>2</v>
      </c>
      <c r="H98" s="408"/>
      <c r="I98" s="317">
        <f>SUM(H96:H101)</f>
        <v>6</v>
      </c>
      <c r="J98" s="20" t="s">
        <v>10</v>
      </c>
      <c r="K98" s="318">
        <f>S96+S101</f>
        <v>14</v>
      </c>
      <c r="L98" s="135" t="s">
        <v>37</v>
      </c>
      <c r="M98" s="16">
        <v>166</v>
      </c>
      <c r="N98" s="16">
        <v>177</v>
      </c>
      <c r="O98" s="16">
        <f>SUM(M98:N98)</f>
        <v>343</v>
      </c>
      <c r="P98" s="18">
        <f t="shared" si="37"/>
        <v>0</v>
      </c>
      <c r="Q98" s="18">
        <f t="shared" si="37"/>
        <v>0</v>
      </c>
      <c r="R98" s="18">
        <f>IF(O98=0,0,IF(O98&gt;D98,2,IF(O98&lt;D98,0,IF(O98=D98,1,"?"))))</f>
        <v>0</v>
      </c>
      <c r="S98" s="408"/>
    </row>
    <row r="99" spans="1:19" ht="13.5" thickBot="1">
      <c r="A99" s="135" t="s">
        <v>241</v>
      </c>
      <c r="B99" s="27">
        <v>181</v>
      </c>
      <c r="C99" s="27">
        <v>158</v>
      </c>
      <c r="D99" s="27">
        <f>SUM(B99:C99)</f>
        <v>339</v>
      </c>
      <c r="E99" s="75">
        <f t="shared" si="36"/>
        <v>1</v>
      </c>
      <c r="F99" s="139">
        <f t="shared" si="36"/>
        <v>0</v>
      </c>
      <c r="G99" s="28">
        <f>IF(D99=0,0,IF(D99&gt;O99,2,IF(D99&lt;O99,0,IF(D99=O99,1,"?"))))</f>
        <v>0</v>
      </c>
      <c r="H99" s="408"/>
      <c r="I99" s="148"/>
      <c r="J99" s="20"/>
      <c r="K99" s="149"/>
      <c r="L99" s="135" t="s">
        <v>42</v>
      </c>
      <c r="M99" s="27">
        <v>168</v>
      </c>
      <c r="N99" s="27">
        <v>186</v>
      </c>
      <c r="O99" s="27">
        <f>SUM(M99:N99)</f>
        <v>354</v>
      </c>
      <c r="P99" s="76">
        <f t="shared" si="37"/>
        <v>0</v>
      </c>
      <c r="Q99" s="76">
        <f t="shared" si="37"/>
        <v>1</v>
      </c>
      <c r="R99" s="29">
        <f>IF(O99=0,0,IF(O99&gt;D99,2,IF(O99&lt;D99,0,IF(O99=D99,1,"?"))))</f>
        <v>2</v>
      </c>
      <c r="S99" s="408"/>
    </row>
    <row r="100" spans="1:19" ht="13.5" thickBot="1">
      <c r="A100" s="136"/>
      <c r="B100" s="32">
        <f aca="true" t="shared" si="38" ref="B100:G100">SUM(B96:B99)</f>
        <v>706</v>
      </c>
      <c r="C100" s="32">
        <f t="shared" si="38"/>
        <v>684</v>
      </c>
      <c r="D100" s="32">
        <f t="shared" si="38"/>
        <v>1390</v>
      </c>
      <c r="E100" s="34">
        <f t="shared" si="38"/>
        <v>3</v>
      </c>
      <c r="F100" s="34">
        <f t="shared" si="38"/>
        <v>1</v>
      </c>
      <c r="G100" s="34">
        <f t="shared" si="38"/>
        <v>2</v>
      </c>
      <c r="H100" s="409"/>
      <c r="I100" s="150"/>
      <c r="J100" s="138"/>
      <c r="K100" s="151"/>
      <c r="L100" s="155"/>
      <c r="M100" s="39">
        <f aca="true" t="shared" si="39" ref="M100:R100">SUM(M96:M99)</f>
        <v>688</v>
      </c>
      <c r="N100" s="32">
        <f t="shared" si="39"/>
        <v>733</v>
      </c>
      <c r="O100" s="32">
        <f t="shared" si="39"/>
        <v>1421</v>
      </c>
      <c r="P100" s="34">
        <f t="shared" si="39"/>
        <v>1</v>
      </c>
      <c r="Q100" s="34">
        <f t="shared" si="39"/>
        <v>3</v>
      </c>
      <c r="R100" s="34">
        <f t="shared" si="39"/>
        <v>6</v>
      </c>
      <c r="S100" s="409"/>
    </row>
    <row r="101" spans="4:19" ht="13.5" thickBot="1">
      <c r="D101" s="68">
        <f>D100</f>
        <v>1390</v>
      </c>
      <c r="E101" s="162"/>
      <c r="F101" s="162"/>
      <c r="H101" s="140">
        <f>IF(D101=0,0,IF(D101&gt;O101,4,IF(D101&lt;O101,0,IF(D101&gt;=O101,2,"falsch"))))</f>
        <v>0</v>
      </c>
      <c r="I101" s="41"/>
      <c r="O101" s="68">
        <f>O100</f>
        <v>1421</v>
      </c>
      <c r="P101" s="162"/>
      <c r="Q101" s="162"/>
      <c r="R101" s="42"/>
      <c r="S101" s="77">
        <f>IF(O101=0,0,IF(O101&gt;D101,4,IF(O101&lt;D101,0,IF(O101=D101,2,"falsch"))))</f>
        <v>4</v>
      </c>
    </row>
    <row r="102" spans="4:19" ht="12.75">
      <c r="D102" s="162"/>
      <c r="E102" s="162"/>
      <c r="F102" s="162"/>
      <c r="H102" s="163"/>
      <c r="I102" s="404" t="s">
        <v>191</v>
      </c>
      <c r="J102" s="405"/>
      <c r="K102" s="406"/>
      <c r="L102" s="164"/>
      <c r="M102" s="164"/>
      <c r="N102" s="164"/>
      <c r="O102" s="165"/>
      <c r="P102" s="165"/>
      <c r="Q102" s="165"/>
      <c r="R102" s="163"/>
      <c r="S102" s="163"/>
    </row>
    <row r="103" spans="9:11" ht="12.75">
      <c r="I103" s="48">
        <f>IF(I98&gt;K98,2,IF(I98=K98,1,0))</f>
        <v>0</v>
      </c>
      <c r="J103" s="128" t="s">
        <v>10</v>
      </c>
      <c r="K103" s="48">
        <f>IF(I98&lt;K98,2,IF(I98=K98,1,0))</f>
        <v>2</v>
      </c>
    </row>
    <row r="104" ht="13.5" thickBot="1"/>
    <row r="105" spans="1:19" ht="13.5" thickBot="1">
      <c r="A105" s="61" t="s">
        <v>40</v>
      </c>
      <c r="B105" s="70" t="s">
        <v>2</v>
      </c>
      <c r="C105" s="70" t="s">
        <v>2</v>
      </c>
      <c r="D105" s="70" t="s">
        <v>3</v>
      </c>
      <c r="E105" s="70"/>
      <c r="F105" s="70"/>
      <c r="G105" s="70" t="s">
        <v>4</v>
      </c>
      <c r="H105" s="71" t="s">
        <v>5</v>
      </c>
      <c r="I105" s="146"/>
      <c r="J105" s="129"/>
      <c r="K105" s="147"/>
      <c r="L105" s="5" t="s">
        <v>472</v>
      </c>
      <c r="M105" s="70" t="s">
        <v>2</v>
      </c>
      <c r="N105" s="70" t="s">
        <v>2</v>
      </c>
      <c r="O105" s="70" t="s">
        <v>3</v>
      </c>
      <c r="P105" s="70"/>
      <c r="Q105" s="70"/>
      <c r="R105" s="70" t="s">
        <v>4</v>
      </c>
      <c r="S105" s="73" t="s">
        <v>5</v>
      </c>
    </row>
    <row r="106" spans="1:19" ht="12.75">
      <c r="A106" s="57" t="s">
        <v>39</v>
      </c>
      <c r="B106" s="157">
        <v>178</v>
      </c>
      <c r="C106" s="157">
        <v>182</v>
      </c>
      <c r="D106" s="157">
        <f>SUM(B106:C106)</f>
        <v>360</v>
      </c>
      <c r="E106" s="315">
        <f aca="true" t="shared" si="40" ref="E106:F109">IF(B106&gt;M106,1,IF(B106&lt;M106,0,IF(B106=M106,0.5,"?")))</f>
        <v>1</v>
      </c>
      <c r="F106" s="315">
        <f t="shared" si="40"/>
        <v>1</v>
      </c>
      <c r="G106" s="158">
        <f>IF(D106=0,0,IF(D106&gt;O106,2,IF(D106&lt;O106,0,IF(D106=O106,1,"?"))))</f>
        <v>2</v>
      </c>
      <c r="H106" s="413">
        <f>SUM(E110:G110)</f>
        <v>16</v>
      </c>
      <c r="I106" s="148"/>
      <c r="J106" s="20"/>
      <c r="K106" s="149"/>
      <c r="L106" s="160" t="s">
        <v>291</v>
      </c>
      <c r="M106" s="157">
        <v>155</v>
      </c>
      <c r="N106" s="157">
        <v>168</v>
      </c>
      <c r="O106" s="157">
        <f>SUM(M106:N106)</f>
        <v>323</v>
      </c>
      <c r="P106" s="316">
        <f aca="true" t="shared" si="41" ref="P106:Q109">IF(M106&gt;B106,1,IF(M106&lt;B106,0,IF(M106=B106,0.5,"?")))</f>
        <v>0</v>
      </c>
      <c r="Q106" s="316">
        <f t="shared" si="41"/>
        <v>0</v>
      </c>
      <c r="R106" s="159">
        <f>IF(O106=0,0,IF(O106&gt;D106,2,IF(O106&lt;D106,0,IF(O106=D106,1,"?"))))</f>
        <v>0</v>
      </c>
      <c r="S106" s="407">
        <f>SUM(P110:R110)</f>
        <v>0</v>
      </c>
    </row>
    <row r="107" spans="1:19" ht="12.75">
      <c r="A107" s="15" t="s">
        <v>391</v>
      </c>
      <c r="B107" s="16">
        <v>196</v>
      </c>
      <c r="C107" s="16">
        <v>180</v>
      </c>
      <c r="D107" s="16">
        <f>SUM(B107:C107)</f>
        <v>376</v>
      </c>
      <c r="E107" s="18">
        <f t="shared" si="40"/>
        <v>1</v>
      </c>
      <c r="F107" s="18">
        <f t="shared" si="40"/>
        <v>1</v>
      </c>
      <c r="G107" s="17">
        <f>IF(D107=0,0,IF(D107&gt;O107,2,IF(D107&lt;O107,0,IF(D107=O107,1,"?"))))</f>
        <v>2</v>
      </c>
      <c r="H107" s="414"/>
      <c r="I107" s="148" t="s">
        <v>8</v>
      </c>
      <c r="J107" s="24"/>
      <c r="K107" s="149"/>
      <c r="L107" s="135" t="s">
        <v>288</v>
      </c>
      <c r="M107" s="16">
        <v>182</v>
      </c>
      <c r="N107" s="16">
        <v>178</v>
      </c>
      <c r="O107" s="16">
        <f>SUM(M107:N107)</f>
        <v>360</v>
      </c>
      <c r="P107" s="18">
        <f t="shared" si="41"/>
        <v>0</v>
      </c>
      <c r="Q107" s="18">
        <f t="shared" si="41"/>
        <v>0</v>
      </c>
      <c r="R107" s="18">
        <f>IF(O107=0,0,IF(O107&gt;D107,2,IF(O107&lt;D107,0,IF(O107=D107,1,"?"))))</f>
        <v>0</v>
      </c>
      <c r="S107" s="408"/>
    </row>
    <row r="108" spans="1:19" ht="12.75">
      <c r="A108" s="15" t="s">
        <v>435</v>
      </c>
      <c r="B108" s="16">
        <v>166</v>
      </c>
      <c r="C108" s="16">
        <v>181</v>
      </c>
      <c r="D108" s="16">
        <f>SUM(B108:C108)</f>
        <v>347</v>
      </c>
      <c r="E108" s="18">
        <f t="shared" si="40"/>
        <v>1</v>
      </c>
      <c r="F108" s="18">
        <f t="shared" si="40"/>
        <v>1</v>
      </c>
      <c r="G108" s="17">
        <f>IF(D108=0,0,IF(D108&gt;O108,2,IF(D108&lt;O108,0,IF(D108=O108,1,"?"))))</f>
        <v>2</v>
      </c>
      <c r="H108" s="414"/>
      <c r="I108" s="148">
        <f>SUM(H106:H111)</f>
        <v>20</v>
      </c>
      <c r="J108" s="20" t="s">
        <v>10</v>
      </c>
      <c r="K108" s="318">
        <f>S106+S111</f>
        <v>0</v>
      </c>
      <c r="L108" s="135" t="s">
        <v>290</v>
      </c>
      <c r="M108" s="16">
        <v>148</v>
      </c>
      <c r="N108" s="16">
        <v>176</v>
      </c>
      <c r="O108" s="16">
        <f>SUM(M108:N108)</f>
        <v>324</v>
      </c>
      <c r="P108" s="18">
        <f t="shared" si="41"/>
        <v>0</v>
      </c>
      <c r="Q108" s="18">
        <f t="shared" si="41"/>
        <v>0</v>
      </c>
      <c r="R108" s="18">
        <f>IF(O108=0,0,IF(O108&gt;D108,2,IF(O108&lt;D108,0,IF(O108=D108,1,"?"))))</f>
        <v>0</v>
      </c>
      <c r="S108" s="408"/>
    </row>
    <row r="109" spans="1:19" ht="13.5" thickBot="1">
      <c r="A109" s="15" t="s">
        <v>32</v>
      </c>
      <c r="B109" s="27">
        <v>174</v>
      </c>
      <c r="C109" s="27">
        <v>188</v>
      </c>
      <c r="D109" s="27">
        <f>SUM(B109:C109)</f>
        <v>362</v>
      </c>
      <c r="E109" s="75">
        <f t="shared" si="40"/>
        <v>1</v>
      </c>
      <c r="F109" s="139">
        <f t="shared" si="40"/>
        <v>1</v>
      </c>
      <c r="G109" s="28">
        <f>IF(D109=0,0,IF(D109&gt;O109,2,IF(D109&lt;O109,0,IF(D109=O109,1,"?"))))</f>
        <v>2</v>
      </c>
      <c r="H109" s="414"/>
      <c r="I109" s="148"/>
      <c r="J109" s="20"/>
      <c r="K109" s="149"/>
      <c r="L109" s="135" t="s">
        <v>289</v>
      </c>
      <c r="M109" s="27">
        <v>162</v>
      </c>
      <c r="N109" s="27">
        <v>174</v>
      </c>
      <c r="O109" s="27">
        <f>SUM(M109:N109)</f>
        <v>336</v>
      </c>
      <c r="P109" s="76">
        <f t="shared" si="41"/>
        <v>0</v>
      </c>
      <c r="Q109" s="76">
        <f t="shared" si="41"/>
        <v>0</v>
      </c>
      <c r="R109" s="29">
        <f>IF(O109=0,0,IF(O109&gt;D109,2,IF(O109&lt;D109,0,IF(O109=D109,1,"?"))))</f>
        <v>0</v>
      </c>
      <c r="S109" s="408"/>
    </row>
    <row r="110" spans="1:19" ht="13.5" thickBot="1">
      <c r="A110" s="136"/>
      <c r="B110" s="32">
        <f aca="true" t="shared" si="42" ref="B110:G110">SUM(B106:B109)</f>
        <v>714</v>
      </c>
      <c r="C110" s="32">
        <f t="shared" si="42"/>
        <v>731</v>
      </c>
      <c r="D110" s="32">
        <f t="shared" si="42"/>
        <v>1445</v>
      </c>
      <c r="E110" s="34">
        <f t="shared" si="42"/>
        <v>4</v>
      </c>
      <c r="F110" s="34">
        <f t="shared" si="42"/>
        <v>4</v>
      </c>
      <c r="G110" s="34">
        <f t="shared" si="42"/>
        <v>8</v>
      </c>
      <c r="H110" s="415"/>
      <c r="I110" s="150"/>
      <c r="J110" s="138"/>
      <c r="K110" s="151"/>
      <c r="L110" s="155"/>
      <c r="M110" s="39">
        <f aca="true" t="shared" si="43" ref="M110:R110">SUM(M106:M109)</f>
        <v>647</v>
      </c>
      <c r="N110" s="32">
        <f t="shared" si="43"/>
        <v>696</v>
      </c>
      <c r="O110" s="32">
        <f t="shared" si="43"/>
        <v>1343</v>
      </c>
      <c r="P110" s="34">
        <f t="shared" si="43"/>
        <v>0</v>
      </c>
      <c r="Q110" s="34">
        <f t="shared" si="43"/>
        <v>0</v>
      </c>
      <c r="R110" s="34">
        <f t="shared" si="43"/>
        <v>0</v>
      </c>
      <c r="S110" s="409"/>
    </row>
    <row r="111" spans="4:19" ht="13.5" thickBot="1">
      <c r="D111" s="68">
        <f>D110</f>
        <v>1445</v>
      </c>
      <c r="E111" s="162"/>
      <c r="F111" s="162"/>
      <c r="H111" s="153">
        <f>IF(D111=0,0,IF(D111&gt;O111,4,IF(D111&lt;O111,0,IF(D111&gt;=O111,2,"falsch"))))</f>
        <v>4</v>
      </c>
      <c r="I111" s="1"/>
      <c r="O111" s="68">
        <f>O110</f>
        <v>1343</v>
      </c>
      <c r="P111" s="162"/>
      <c r="Q111" s="162"/>
      <c r="R111" s="42"/>
      <c r="S111" s="153">
        <f>IF(O111=0,0,IF(O111&gt;D111,4,IF(O111&lt;D111,0,IF(O111=D111,2,"falsch"))))</f>
        <v>0</v>
      </c>
    </row>
    <row r="112" spans="4:19" ht="12.75">
      <c r="D112" s="162"/>
      <c r="E112" s="162"/>
      <c r="F112" s="162"/>
      <c r="H112" s="163"/>
      <c r="I112" s="404" t="s">
        <v>191</v>
      </c>
      <c r="J112" s="405"/>
      <c r="K112" s="406"/>
      <c r="L112" s="164"/>
      <c r="M112" s="164"/>
      <c r="N112" s="164"/>
      <c r="O112" s="165"/>
      <c r="P112" s="165"/>
      <c r="Q112" s="165"/>
      <c r="R112" s="163"/>
      <c r="S112" s="163"/>
    </row>
    <row r="113" spans="9:11" ht="12.75">
      <c r="I113" s="48">
        <f>IF(I108&gt;K108,2,IF(I108=K108,1,0))</f>
        <v>2</v>
      </c>
      <c r="J113" s="128" t="s">
        <v>10</v>
      </c>
      <c r="K113" s="48">
        <f>IF(I108&lt;K108,2,IF(I108=K108,1,0))</f>
        <v>0</v>
      </c>
    </row>
    <row r="114" spans="8:10" ht="13.5" thickBot="1">
      <c r="H114" s="50"/>
      <c r="I114" s="64"/>
      <c r="J114" s="50"/>
    </row>
    <row r="115" spans="1:19" ht="13.5" thickBot="1">
      <c r="A115" s="5" t="s">
        <v>413</v>
      </c>
      <c r="B115" s="70" t="s">
        <v>2</v>
      </c>
      <c r="C115" s="70" t="s">
        <v>2</v>
      </c>
      <c r="D115" s="70" t="s">
        <v>3</v>
      </c>
      <c r="E115" s="70"/>
      <c r="F115" s="70"/>
      <c r="G115" s="70" t="s">
        <v>4</v>
      </c>
      <c r="H115" s="71" t="s">
        <v>5</v>
      </c>
      <c r="I115" s="146"/>
      <c r="J115" s="129"/>
      <c r="K115" s="147"/>
      <c r="L115" s="61" t="s">
        <v>238</v>
      </c>
      <c r="M115" s="70" t="s">
        <v>2</v>
      </c>
      <c r="N115" s="70" t="s">
        <v>2</v>
      </c>
      <c r="O115" s="70" t="s">
        <v>3</v>
      </c>
      <c r="P115" s="70"/>
      <c r="Q115" s="70"/>
      <c r="R115" s="70" t="s">
        <v>4</v>
      </c>
      <c r="S115" s="73" t="s">
        <v>5</v>
      </c>
    </row>
    <row r="116" spans="1:19" ht="12.75">
      <c r="A116" s="143" t="s">
        <v>31</v>
      </c>
      <c r="B116" s="74">
        <v>143</v>
      </c>
      <c r="C116" s="74">
        <v>172</v>
      </c>
      <c r="D116" s="74">
        <f>SUM(B116:C116)</f>
        <v>315</v>
      </c>
      <c r="E116" s="315">
        <f aca="true" t="shared" si="44" ref="E116:F119">IF(B116&gt;M116,1,IF(B116&lt;M116,0,IF(B116=M116,0.5,"?")))</f>
        <v>0</v>
      </c>
      <c r="F116" s="315">
        <f t="shared" si="44"/>
        <v>0</v>
      </c>
      <c r="G116" s="158">
        <f>IF(D116=0,0,IF(D116&gt;O116,2,IF(D116&lt;O116,0,IF(D116=O116,1,"?"))))</f>
        <v>0</v>
      </c>
      <c r="H116" s="407">
        <f>SUM(E120:G120)</f>
        <v>11</v>
      </c>
      <c r="I116" s="148"/>
      <c r="J116" s="20"/>
      <c r="K116" s="149"/>
      <c r="L116" s="57" t="s">
        <v>201</v>
      </c>
      <c r="M116" s="74">
        <v>174</v>
      </c>
      <c r="N116" s="74">
        <v>177</v>
      </c>
      <c r="O116" s="74">
        <f>SUM(M116:N116)</f>
        <v>351</v>
      </c>
      <c r="P116" s="316">
        <f aca="true" t="shared" si="45" ref="P116:Q119">IF(M116&gt;B116,1,IF(M116&lt;B116,0,IF(M116=B116,0.5,"?")))</f>
        <v>1</v>
      </c>
      <c r="Q116" s="316">
        <f t="shared" si="45"/>
        <v>1</v>
      </c>
      <c r="R116" s="159">
        <f>IF(O116=0,0,IF(O116&gt;D116,2,IF(O116&lt;D116,0,IF(O116=D116,1,"?"))))</f>
        <v>2</v>
      </c>
      <c r="S116" s="407">
        <f>SUM(P120:R120)</f>
        <v>5</v>
      </c>
    </row>
    <row r="117" spans="1:19" ht="12.75">
      <c r="A117" s="135" t="s">
        <v>215</v>
      </c>
      <c r="B117" s="16">
        <v>189</v>
      </c>
      <c r="C117" s="16">
        <v>177</v>
      </c>
      <c r="D117" s="16">
        <f>SUM(B117:C117)</f>
        <v>366</v>
      </c>
      <c r="E117" s="18">
        <f t="shared" si="44"/>
        <v>1</v>
      </c>
      <c r="F117" s="18">
        <f t="shared" si="44"/>
        <v>0</v>
      </c>
      <c r="G117" s="17">
        <f>IF(D117=0,0,IF(D117&gt;O117,2,IF(D117&lt;O117,0,IF(D117=O117,1,"?"))))</f>
        <v>2</v>
      </c>
      <c r="H117" s="408"/>
      <c r="I117" s="148" t="s">
        <v>8</v>
      </c>
      <c r="J117" s="24"/>
      <c r="K117" s="149"/>
      <c r="L117" s="23" t="s">
        <v>294</v>
      </c>
      <c r="M117" s="16">
        <v>172</v>
      </c>
      <c r="N117" s="16">
        <v>184</v>
      </c>
      <c r="O117" s="74">
        <f>SUM(M117:N117)</f>
        <v>356</v>
      </c>
      <c r="P117" s="18">
        <f t="shared" si="45"/>
        <v>0</v>
      </c>
      <c r="Q117" s="18">
        <f t="shared" si="45"/>
        <v>1</v>
      </c>
      <c r="R117" s="18">
        <f>IF(O117=0,0,IF(O117&gt;D117,2,IF(O117&lt;D117,0,IF(O117=D117,1,"?"))))</f>
        <v>0</v>
      </c>
      <c r="S117" s="408"/>
    </row>
    <row r="118" spans="1:19" ht="12.75">
      <c r="A118" s="133" t="s">
        <v>414</v>
      </c>
      <c r="B118" s="16">
        <v>178</v>
      </c>
      <c r="C118" s="16">
        <v>174</v>
      </c>
      <c r="D118" s="16">
        <f>SUM(B118:C118)</f>
        <v>352</v>
      </c>
      <c r="E118" s="18">
        <f t="shared" si="44"/>
        <v>1</v>
      </c>
      <c r="F118" s="18">
        <f t="shared" si="44"/>
        <v>1</v>
      </c>
      <c r="G118" s="17">
        <f>IF(D118=0,0,IF(D118&gt;O118,2,IF(D118&lt;O118,0,IF(D118=O118,1,"?"))))</f>
        <v>2</v>
      </c>
      <c r="H118" s="408"/>
      <c r="I118" s="317">
        <f>SUM(H116:H121)</f>
        <v>15</v>
      </c>
      <c r="J118" s="20" t="s">
        <v>10</v>
      </c>
      <c r="K118" s="318">
        <f>S116+S121</f>
        <v>5</v>
      </c>
      <c r="L118" s="15" t="s">
        <v>245</v>
      </c>
      <c r="M118" s="16">
        <v>165</v>
      </c>
      <c r="N118" s="16">
        <v>163</v>
      </c>
      <c r="O118" s="74">
        <f>SUM(M118:N118)</f>
        <v>328</v>
      </c>
      <c r="P118" s="18">
        <f t="shared" si="45"/>
        <v>0</v>
      </c>
      <c r="Q118" s="18">
        <f t="shared" si="45"/>
        <v>0</v>
      </c>
      <c r="R118" s="18">
        <f>IF(O118=0,0,IF(O118&gt;D118,2,IF(O118&lt;D118,0,IF(O118=D118,1,"?"))))</f>
        <v>0</v>
      </c>
      <c r="S118" s="408"/>
    </row>
    <row r="119" spans="1:19" ht="13.5" thickBot="1">
      <c r="A119" s="135" t="s">
        <v>12</v>
      </c>
      <c r="B119" s="27">
        <v>169</v>
      </c>
      <c r="C119" s="27">
        <v>173</v>
      </c>
      <c r="D119" s="27">
        <f>SUM(B119:C119)</f>
        <v>342</v>
      </c>
      <c r="E119" s="75">
        <f t="shared" si="44"/>
        <v>1</v>
      </c>
      <c r="F119" s="139">
        <f t="shared" si="44"/>
        <v>1</v>
      </c>
      <c r="G119" s="28">
        <f>IF(D119=0,0,IF(D119&gt;O119,2,IF(D119&lt;O119,0,IF(D119=O119,1,"?"))))</f>
        <v>2</v>
      </c>
      <c r="H119" s="408"/>
      <c r="I119" s="148"/>
      <c r="J119" s="20"/>
      <c r="K119" s="149"/>
      <c r="L119" s="26" t="s">
        <v>254</v>
      </c>
      <c r="M119" s="27">
        <v>165</v>
      </c>
      <c r="N119" s="27">
        <v>160</v>
      </c>
      <c r="O119" s="74">
        <f>SUM(M119:N119)</f>
        <v>325</v>
      </c>
      <c r="P119" s="76">
        <f t="shared" si="45"/>
        <v>0</v>
      </c>
      <c r="Q119" s="76">
        <f t="shared" si="45"/>
        <v>0</v>
      </c>
      <c r="R119" s="29">
        <f>IF(O119=0,0,IF(O119&gt;D119,2,IF(O119&lt;D119,0,IF(O119=D119,1,"?"))))</f>
        <v>0</v>
      </c>
      <c r="S119" s="408"/>
    </row>
    <row r="120" spans="1:19" ht="13.5" thickBot="1">
      <c r="A120" s="136"/>
      <c r="B120" s="32">
        <f aca="true" t="shared" si="46" ref="B120:G120">SUM(B116:B119)</f>
        <v>679</v>
      </c>
      <c r="C120" s="32">
        <f t="shared" si="46"/>
        <v>696</v>
      </c>
      <c r="D120" s="32">
        <f t="shared" si="46"/>
        <v>1375</v>
      </c>
      <c r="E120" s="34">
        <f t="shared" si="46"/>
        <v>3</v>
      </c>
      <c r="F120" s="34">
        <f t="shared" si="46"/>
        <v>2</v>
      </c>
      <c r="G120" s="34">
        <f t="shared" si="46"/>
        <v>6</v>
      </c>
      <c r="H120" s="409"/>
      <c r="I120" s="150"/>
      <c r="J120" s="138"/>
      <c r="K120" s="151"/>
      <c r="L120" s="127"/>
      <c r="M120" s="39">
        <f aca="true" t="shared" si="47" ref="M120:R120">SUM(M116:M119)</f>
        <v>676</v>
      </c>
      <c r="N120" s="32">
        <f t="shared" si="47"/>
        <v>684</v>
      </c>
      <c r="O120" s="32">
        <f t="shared" si="47"/>
        <v>1360</v>
      </c>
      <c r="P120" s="34">
        <f t="shared" si="47"/>
        <v>1</v>
      </c>
      <c r="Q120" s="34">
        <f t="shared" si="47"/>
        <v>2</v>
      </c>
      <c r="R120" s="34">
        <f t="shared" si="47"/>
        <v>2</v>
      </c>
      <c r="S120" s="409"/>
    </row>
    <row r="121" spans="4:19" ht="13.5" thickBot="1">
      <c r="D121" s="68">
        <f>D120</f>
        <v>1375</v>
      </c>
      <c r="E121" s="162"/>
      <c r="F121" s="162"/>
      <c r="H121" s="153">
        <f>IF(D121=0,0,IF(D121&gt;O121,4,IF(D121&lt;O121,0,IF(D121&gt;=O121,2,"falsch"))))</f>
        <v>4</v>
      </c>
      <c r="I121" s="1"/>
      <c r="O121" s="68">
        <f>O120</f>
        <v>1360</v>
      </c>
      <c r="P121" s="162"/>
      <c r="Q121" s="162"/>
      <c r="R121" s="42"/>
      <c r="S121" s="77">
        <f>IF(O121=0,0,IF(O121&gt;D121,4,IF(O121&lt;D121,0,IF(O121=D121,2,"falsch"))))</f>
        <v>0</v>
      </c>
    </row>
    <row r="122" spans="4:19" ht="12.75">
      <c r="D122" s="162"/>
      <c r="E122" s="162"/>
      <c r="F122" s="162"/>
      <c r="H122" s="163"/>
      <c r="I122" s="404" t="s">
        <v>191</v>
      </c>
      <c r="J122" s="405"/>
      <c r="K122" s="406"/>
      <c r="L122" s="164"/>
      <c r="M122" s="164"/>
      <c r="N122" s="164"/>
      <c r="O122" s="165"/>
      <c r="P122" s="165"/>
      <c r="Q122" s="165"/>
      <c r="R122" s="163"/>
      <c r="S122" s="163"/>
    </row>
    <row r="123" spans="9:11" ht="12.75">
      <c r="I123" s="48">
        <f>IF(I118&gt;K118,2,IF(I118=K118,1,0))</f>
        <v>2</v>
      </c>
      <c r="J123" s="128" t="s">
        <v>10</v>
      </c>
      <c r="K123" s="48">
        <f>IF(I118&lt;K118,2,IF(I118=K118,1,0))</f>
        <v>0</v>
      </c>
    </row>
    <row r="124" spans="1:3" ht="15.75">
      <c r="A124" s="402" t="s">
        <v>382</v>
      </c>
      <c r="B124" s="402"/>
      <c r="C124" s="402"/>
    </row>
    <row r="125" spans="2:18" ht="16.5" thickBot="1">
      <c r="B125" s="4"/>
      <c r="H125" s="2"/>
      <c r="I125" s="3"/>
      <c r="J125" s="3"/>
      <c r="K125" s="3"/>
      <c r="L125" s="3"/>
      <c r="R125" s="1"/>
    </row>
    <row r="126" spans="1:19" ht="13.5" thickBot="1">
      <c r="A126" s="5" t="s">
        <v>33</v>
      </c>
      <c r="B126" s="145" t="s">
        <v>2</v>
      </c>
      <c r="C126" s="70" t="s">
        <v>2</v>
      </c>
      <c r="D126" s="70" t="s">
        <v>3</v>
      </c>
      <c r="E126" s="70"/>
      <c r="F126" s="70"/>
      <c r="G126" s="70" t="s">
        <v>4</v>
      </c>
      <c r="H126" s="144" t="s">
        <v>5</v>
      </c>
      <c r="I126" s="146"/>
      <c r="J126" s="129"/>
      <c r="K126" s="147"/>
      <c r="L126" s="5" t="s">
        <v>40</v>
      </c>
      <c r="M126" s="70" t="s">
        <v>2</v>
      </c>
      <c r="N126" s="70" t="s">
        <v>2</v>
      </c>
      <c r="O126" s="70" t="s">
        <v>3</v>
      </c>
      <c r="P126" s="70"/>
      <c r="Q126" s="70"/>
      <c r="R126" s="70" t="s">
        <v>4</v>
      </c>
      <c r="S126" s="73" t="s">
        <v>5</v>
      </c>
    </row>
    <row r="127" spans="1:19" ht="12.75">
      <c r="A127" s="160" t="s">
        <v>296</v>
      </c>
      <c r="B127" s="74">
        <v>185</v>
      </c>
      <c r="C127" s="74">
        <v>182</v>
      </c>
      <c r="D127" s="74">
        <f>SUM(B127:C127)</f>
        <v>367</v>
      </c>
      <c r="E127" s="315">
        <f aca="true" t="shared" si="48" ref="E127:F130">IF(B127&gt;M127,1,IF(B127&lt;M127,0,IF(B127=M127,0.5,"?")))</f>
        <v>0</v>
      </c>
      <c r="F127" s="315">
        <f t="shared" si="48"/>
        <v>1</v>
      </c>
      <c r="G127" s="158">
        <f>IF(D127=0,0,IF(D127&gt;O127,2,IF(D127&lt;O127,0,IF(D127=O127,1,"?"))))</f>
        <v>2</v>
      </c>
      <c r="H127" s="407">
        <f>SUM(E131:G131)</f>
        <v>3</v>
      </c>
      <c r="I127" s="148"/>
      <c r="J127" s="20"/>
      <c r="K127" s="149"/>
      <c r="L127" s="57" t="s">
        <v>39</v>
      </c>
      <c r="M127" s="74">
        <v>186</v>
      </c>
      <c r="N127" s="74">
        <v>180</v>
      </c>
      <c r="O127" s="74">
        <f>SUM(M127:N127)</f>
        <v>366</v>
      </c>
      <c r="P127" s="316">
        <f aca="true" t="shared" si="49" ref="P127:Q130">IF(M127&gt;B127,1,IF(M127&lt;B127,0,IF(M127=B127,0.5,"?")))</f>
        <v>1</v>
      </c>
      <c r="Q127" s="316">
        <f t="shared" si="49"/>
        <v>0</v>
      </c>
      <c r="R127" s="159">
        <f>IF(O127=0,0,IF(O127&gt;D127,2,IF(O127&lt;D127,0,IF(O127=D127,1,"?"))))</f>
        <v>0</v>
      </c>
      <c r="S127" s="407">
        <f>SUM(P131:R131)</f>
        <v>13</v>
      </c>
    </row>
    <row r="128" spans="1:19" ht="12.75">
      <c r="A128" s="135" t="s">
        <v>297</v>
      </c>
      <c r="B128" s="16">
        <v>164</v>
      </c>
      <c r="C128" s="16">
        <v>149</v>
      </c>
      <c r="D128" s="16">
        <f>SUM(B128:C128)</f>
        <v>313</v>
      </c>
      <c r="E128" s="18">
        <f t="shared" si="48"/>
        <v>0</v>
      </c>
      <c r="F128" s="18">
        <f t="shared" si="48"/>
        <v>0</v>
      </c>
      <c r="G128" s="17">
        <f>IF(D128=0,0,IF(D128&gt;O128,2,IF(D128&lt;O128,0,IF(D128=O128,1,"?"))))</f>
        <v>0</v>
      </c>
      <c r="H128" s="408"/>
      <c r="I128" s="148" t="s">
        <v>8</v>
      </c>
      <c r="J128" s="24"/>
      <c r="K128" s="149"/>
      <c r="L128" s="23" t="s">
        <v>435</v>
      </c>
      <c r="M128" s="16">
        <v>185</v>
      </c>
      <c r="N128" s="16">
        <v>196</v>
      </c>
      <c r="O128" s="16">
        <f>SUM(M128:N128)</f>
        <v>381</v>
      </c>
      <c r="P128" s="18">
        <f t="shared" si="49"/>
        <v>1</v>
      </c>
      <c r="Q128" s="18">
        <f t="shared" si="49"/>
        <v>1</v>
      </c>
      <c r="R128" s="18">
        <f>IF(O128=0,0,IF(O128&gt;D128,2,IF(O128&lt;D128,0,IF(O128=D128,1,"?"))))</f>
        <v>2</v>
      </c>
      <c r="S128" s="408"/>
    </row>
    <row r="129" spans="1:19" ht="12.75">
      <c r="A129" s="135" t="s">
        <v>298</v>
      </c>
      <c r="B129" s="16">
        <v>161</v>
      </c>
      <c r="C129" s="16">
        <v>177</v>
      </c>
      <c r="D129" s="16">
        <f>SUM(B129:C129)</f>
        <v>338</v>
      </c>
      <c r="E129" s="18">
        <f t="shared" si="48"/>
        <v>0</v>
      </c>
      <c r="F129" s="18">
        <f t="shared" si="48"/>
        <v>0</v>
      </c>
      <c r="G129" s="17">
        <f>IF(D129=0,0,IF(D129&gt;O129,2,IF(D129&lt;O129,0,IF(D129=O129,1,"?"))))</f>
        <v>0</v>
      </c>
      <c r="H129" s="408"/>
      <c r="I129" s="317">
        <f>SUM(H127:H132)</f>
        <v>3</v>
      </c>
      <c r="J129" s="20" t="s">
        <v>10</v>
      </c>
      <c r="K129" s="318">
        <f>S127+S132</f>
        <v>17</v>
      </c>
      <c r="L129" s="15" t="s">
        <v>32</v>
      </c>
      <c r="M129" s="16">
        <v>170</v>
      </c>
      <c r="N129" s="16">
        <v>191</v>
      </c>
      <c r="O129" s="16">
        <f>SUM(M129:N129)</f>
        <v>361</v>
      </c>
      <c r="P129" s="18">
        <f t="shared" si="49"/>
        <v>1</v>
      </c>
      <c r="Q129" s="18">
        <f t="shared" si="49"/>
        <v>1</v>
      </c>
      <c r="R129" s="18">
        <f>IF(O129=0,0,IF(O129&gt;D129,2,IF(O129&lt;D129,0,IF(O129=D129,1,"?"))))</f>
        <v>2</v>
      </c>
      <c r="S129" s="408"/>
    </row>
    <row r="130" spans="1:19" ht="13.5" thickBot="1">
      <c r="A130" s="135" t="s">
        <v>300</v>
      </c>
      <c r="B130" s="27">
        <v>172</v>
      </c>
      <c r="C130" s="27">
        <v>165</v>
      </c>
      <c r="D130" s="27">
        <f>SUM(B130:C130)</f>
        <v>337</v>
      </c>
      <c r="E130" s="75">
        <f t="shared" si="48"/>
        <v>0</v>
      </c>
      <c r="F130" s="139">
        <f t="shared" si="48"/>
        <v>0</v>
      </c>
      <c r="G130" s="28">
        <f>IF(D130=0,0,IF(D130&gt;O130,2,IF(D130&lt;O130,0,IF(D130=O130,1,"?"))))</f>
        <v>0</v>
      </c>
      <c r="H130" s="408"/>
      <c r="I130" s="148"/>
      <c r="J130" s="20"/>
      <c r="K130" s="149"/>
      <c r="L130" s="26" t="s">
        <v>391</v>
      </c>
      <c r="M130" s="27">
        <v>177</v>
      </c>
      <c r="N130" s="27">
        <v>198</v>
      </c>
      <c r="O130" s="27">
        <f>SUM(M130:N130)</f>
        <v>375</v>
      </c>
      <c r="P130" s="76">
        <f t="shared" si="49"/>
        <v>1</v>
      </c>
      <c r="Q130" s="76">
        <f t="shared" si="49"/>
        <v>1</v>
      </c>
      <c r="R130" s="29">
        <f>IF(O130=0,0,IF(O130&gt;D130,2,IF(O130&lt;D130,0,IF(O130=D130,1,"?"))))</f>
        <v>2</v>
      </c>
      <c r="S130" s="408"/>
    </row>
    <row r="131" spans="1:19" ht="13.5" thickBot="1">
      <c r="A131" s="136"/>
      <c r="B131" s="32">
        <f aca="true" t="shared" si="50" ref="B131:G131">SUM(B127:B130)</f>
        <v>682</v>
      </c>
      <c r="C131" s="32">
        <f t="shared" si="50"/>
        <v>673</v>
      </c>
      <c r="D131" s="32">
        <f t="shared" si="50"/>
        <v>1355</v>
      </c>
      <c r="E131" s="34">
        <f t="shared" si="50"/>
        <v>0</v>
      </c>
      <c r="F131" s="34">
        <f t="shared" si="50"/>
        <v>1</v>
      </c>
      <c r="G131" s="34">
        <f t="shared" si="50"/>
        <v>2</v>
      </c>
      <c r="H131" s="409"/>
      <c r="I131" s="150"/>
      <c r="J131" s="138"/>
      <c r="K131" s="151"/>
      <c r="L131" s="155"/>
      <c r="M131" s="39">
        <f aca="true" t="shared" si="51" ref="M131:R131">SUM(M127:M130)</f>
        <v>718</v>
      </c>
      <c r="N131" s="32">
        <f t="shared" si="51"/>
        <v>765</v>
      </c>
      <c r="O131" s="32">
        <f t="shared" si="51"/>
        <v>1483</v>
      </c>
      <c r="P131" s="34">
        <f t="shared" si="51"/>
        <v>4</v>
      </c>
      <c r="Q131" s="34">
        <f t="shared" si="51"/>
        <v>3</v>
      </c>
      <c r="R131" s="34">
        <f t="shared" si="51"/>
        <v>6</v>
      </c>
      <c r="S131" s="409"/>
    </row>
    <row r="132" spans="4:19" ht="13.5" thickBot="1">
      <c r="D132" s="68">
        <f>D131</f>
        <v>1355</v>
      </c>
      <c r="E132" s="162"/>
      <c r="F132" s="162"/>
      <c r="H132" s="153">
        <f>IF(D132=0,0,IF(D132&gt;O132,4,IF(D132&lt;O132,0,IF(D132&gt;=O132,2,"falsch"))))</f>
        <v>0</v>
      </c>
      <c r="I132" s="1"/>
      <c r="J132" s="1"/>
      <c r="K132" s="1"/>
      <c r="L132" s="1"/>
      <c r="O132" s="68">
        <f>O131</f>
        <v>1483</v>
      </c>
      <c r="P132" s="162"/>
      <c r="Q132" s="162"/>
      <c r="R132" s="42"/>
      <c r="S132" s="153">
        <f>IF(O132=0,0,IF(O132&gt;D132,4,IF(O132&lt;D132,0,IF(O132=D132,2,"falsch"))))</f>
        <v>4</v>
      </c>
    </row>
    <row r="133" spans="4:19" ht="12.75">
      <c r="D133" s="162"/>
      <c r="E133" s="162"/>
      <c r="F133" s="162"/>
      <c r="H133" s="163"/>
      <c r="I133" s="404" t="s">
        <v>191</v>
      </c>
      <c r="J133" s="405"/>
      <c r="K133" s="406"/>
      <c r="L133" s="166"/>
      <c r="M133" s="164"/>
      <c r="N133" s="164"/>
      <c r="O133" s="165"/>
      <c r="P133" s="165"/>
      <c r="Q133" s="165"/>
      <c r="R133" s="163"/>
      <c r="S133" s="163"/>
    </row>
    <row r="134" spans="8:12" ht="12.75">
      <c r="H134" s="47"/>
      <c r="I134" s="48">
        <f>IF(I129&gt;K129,2,IF(I129=K129,1,0))</f>
        <v>0</v>
      </c>
      <c r="J134" s="128" t="s">
        <v>10</v>
      </c>
      <c r="K134" s="48">
        <f>IF(I129&lt;K129,2,IF(I129=K129,1,0))</f>
        <v>2</v>
      </c>
      <c r="L134" s="47"/>
    </row>
    <row r="135" spans="8:12" ht="13.5" thickBot="1">
      <c r="H135" s="50"/>
      <c r="I135" s="51"/>
      <c r="J135" s="52"/>
      <c r="K135" s="1"/>
      <c r="L135" s="1"/>
    </row>
    <row r="136" spans="1:19" ht="13.5" thickBot="1">
      <c r="A136" s="61" t="s">
        <v>222</v>
      </c>
      <c r="B136" s="70" t="s">
        <v>2</v>
      </c>
      <c r="C136" s="70" t="s">
        <v>2</v>
      </c>
      <c r="D136" s="70" t="s">
        <v>3</v>
      </c>
      <c r="E136" s="70"/>
      <c r="F136" s="70"/>
      <c r="G136" s="70" t="s">
        <v>4</v>
      </c>
      <c r="H136" s="71" t="s">
        <v>5</v>
      </c>
      <c r="I136" s="146"/>
      <c r="J136" s="129"/>
      <c r="K136" s="147"/>
      <c r="L136" s="6" t="s">
        <v>15</v>
      </c>
      <c r="M136" s="145" t="s">
        <v>2</v>
      </c>
      <c r="N136" s="70" t="s">
        <v>2</v>
      </c>
      <c r="O136" s="70" t="s">
        <v>3</v>
      </c>
      <c r="P136" s="70"/>
      <c r="Q136" s="70"/>
      <c r="R136" s="70" t="s">
        <v>4</v>
      </c>
      <c r="S136" s="73" t="s">
        <v>5</v>
      </c>
    </row>
    <row r="137" spans="1:19" ht="12.75">
      <c r="A137" s="143" t="s">
        <v>221</v>
      </c>
      <c r="B137" s="74">
        <v>180</v>
      </c>
      <c r="C137" s="74">
        <v>167</v>
      </c>
      <c r="D137" s="74">
        <f>SUM(B137:C137)</f>
        <v>347</v>
      </c>
      <c r="E137" s="315">
        <f aca="true" t="shared" si="52" ref="E137:F140">IF(B137&gt;M137,1,IF(B137&lt;M137,0,IF(B137=M137,0.5,"?")))</f>
        <v>1</v>
      </c>
      <c r="F137" s="315">
        <f t="shared" si="52"/>
        <v>1</v>
      </c>
      <c r="G137" s="158">
        <f>IF(D137=0,0,IF(D137&gt;O137,2,IF(D137&lt;O137,0,IF(D137=O137,1,"?"))))</f>
        <v>2</v>
      </c>
      <c r="H137" s="407">
        <f>SUM(E141:G141)</f>
        <v>11</v>
      </c>
      <c r="I137" s="148"/>
      <c r="J137" s="20"/>
      <c r="K137" s="149"/>
      <c r="L137" s="160" t="s">
        <v>21</v>
      </c>
      <c r="M137" s="74">
        <v>163</v>
      </c>
      <c r="N137" s="74">
        <v>151</v>
      </c>
      <c r="O137" s="74">
        <f>SUM(M137:N137)</f>
        <v>314</v>
      </c>
      <c r="P137" s="316">
        <f aca="true" t="shared" si="53" ref="P137:Q140">IF(M137&gt;B137,1,IF(M137&lt;B137,0,IF(M137=B137,0.5,"?")))</f>
        <v>0</v>
      </c>
      <c r="Q137" s="316">
        <f t="shared" si="53"/>
        <v>0</v>
      </c>
      <c r="R137" s="159">
        <f>IF(O137=0,0,IF(O137&gt;D137,2,IF(O137&lt;D137,0,IF(O137=D137,1,"?"))))</f>
        <v>0</v>
      </c>
      <c r="S137" s="407">
        <f>SUM(P141:R141)</f>
        <v>5</v>
      </c>
    </row>
    <row r="138" spans="1:19" ht="12.75">
      <c r="A138" s="133" t="s">
        <v>228</v>
      </c>
      <c r="B138" s="16">
        <v>175</v>
      </c>
      <c r="C138" s="16">
        <v>182</v>
      </c>
      <c r="D138" s="16">
        <f>SUM(B138:C138)</f>
        <v>357</v>
      </c>
      <c r="E138" s="18">
        <f t="shared" si="52"/>
        <v>0</v>
      </c>
      <c r="F138" s="18">
        <f t="shared" si="52"/>
        <v>0</v>
      </c>
      <c r="G138" s="17">
        <f>IF(D138=0,0,IF(D138&gt;O138,2,IF(D138&lt;O138,0,IF(D138=O138,1,"?"))))</f>
        <v>0</v>
      </c>
      <c r="H138" s="408"/>
      <c r="I138" s="148" t="s">
        <v>8</v>
      </c>
      <c r="J138" s="24"/>
      <c r="K138" s="149"/>
      <c r="L138" s="135" t="s">
        <v>19</v>
      </c>
      <c r="M138" s="16">
        <v>188</v>
      </c>
      <c r="N138" s="16">
        <v>201</v>
      </c>
      <c r="O138" s="16">
        <f>SUM(M138:N138)</f>
        <v>389</v>
      </c>
      <c r="P138" s="18">
        <f t="shared" si="53"/>
        <v>1</v>
      </c>
      <c r="Q138" s="18">
        <f t="shared" si="53"/>
        <v>1</v>
      </c>
      <c r="R138" s="18">
        <f>IF(O138=0,0,IF(O138&gt;D138,2,IF(O138&lt;D138,0,IF(O138=D138,1,"?"))))</f>
        <v>2</v>
      </c>
      <c r="S138" s="408"/>
    </row>
    <row r="139" spans="1:19" ht="12.75">
      <c r="A139" s="133" t="s">
        <v>227</v>
      </c>
      <c r="B139" s="16">
        <v>175</v>
      </c>
      <c r="C139" s="16">
        <v>177</v>
      </c>
      <c r="D139" s="16">
        <f>SUM(B139:C139)</f>
        <v>352</v>
      </c>
      <c r="E139" s="18">
        <f t="shared" si="52"/>
        <v>1</v>
      </c>
      <c r="F139" s="18">
        <f t="shared" si="52"/>
        <v>1</v>
      </c>
      <c r="G139" s="17">
        <f>IF(D139=0,0,IF(D139&gt;O139,2,IF(D139&lt;O139,0,IF(D139=O139,1,"?"))))</f>
        <v>2</v>
      </c>
      <c r="H139" s="408"/>
      <c r="I139" s="317">
        <f>SUM(H137:H142)</f>
        <v>15</v>
      </c>
      <c r="J139" s="20" t="s">
        <v>10</v>
      </c>
      <c r="K139" s="318">
        <f>S137+S142</f>
        <v>5</v>
      </c>
      <c r="L139" s="135" t="s">
        <v>23</v>
      </c>
      <c r="M139" s="16">
        <v>158</v>
      </c>
      <c r="N139" s="16">
        <v>174</v>
      </c>
      <c r="O139" s="16">
        <f>SUM(M139:N139)</f>
        <v>332</v>
      </c>
      <c r="P139" s="18">
        <f t="shared" si="53"/>
        <v>0</v>
      </c>
      <c r="Q139" s="18">
        <f t="shared" si="53"/>
        <v>0</v>
      </c>
      <c r="R139" s="18">
        <f>IF(O139=0,0,IF(O139&gt;D139,2,IF(O139&lt;D139,0,IF(O139=D139,1,"?"))))</f>
        <v>0</v>
      </c>
      <c r="S139" s="408"/>
    </row>
    <row r="140" spans="1:19" ht="13.5" thickBot="1">
      <c r="A140" s="133" t="s">
        <v>224</v>
      </c>
      <c r="B140" s="27">
        <v>178</v>
      </c>
      <c r="C140" s="27">
        <v>177</v>
      </c>
      <c r="D140" s="27">
        <f>SUM(B140:C140)</f>
        <v>355</v>
      </c>
      <c r="E140" s="75">
        <f t="shared" si="52"/>
        <v>1</v>
      </c>
      <c r="F140" s="139">
        <f t="shared" si="52"/>
        <v>0</v>
      </c>
      <c r="G140" s="28">
        <f>IF(D140=0,0,IF(D140&gt;O140,2,IF(D140&lt;O140,0,IF(D140=O140,1,"?"))))</f>
        <v>2</v>
      </c>
      <c r="H140" s="408"/>
      <c r="I140" s="148"/>
      <c r="J140" s="20"/>
      <c r="K140" s="149"/>
      <c r="L140" s="135" t="s">
        <v>253</v>
      </c>
      <c r="M140" s="27">
        <v>168</v>
      </c>
      <c r="N140" s="27">
        <v>182</v>
      </c>
      <c r="O140" s="27">
        <f>SUM(M140:N140)</f>
        <v>350</v>
      </c>
      <c r="P140" s="76">
        <f t="shared" si="53"/>
        <v>0</v>
      </c>
      <c r="Q140" s="76">
        <f t="shared" si="53"/>
        <v>1</v>
      </c>
      <c r="R140" s="29">
        <f>IF(O140=0,0,IF(O140&gt;D140,2,IF(O140&lt;D140,0,IF(O140=D140,1,"?"))))</f>
        <v>0</v>
      </c>
      <c r="S140" s="408"/>
    </row>
    <row r="141" spans="1:19" ht="13.5" thickBot="1">
      <c r="A141" s="136"/>
      <c r="B141" s="32">
        <f aca="true" t="shared" si="54" ref="B141:G141">SUM(B137:B140)</f>
        <v>708</v>
      </c>
      <c r="C141" s="32">
        <f t="shared" si="54"/>
        <v>703</v>
      </c>
      <c r="D141" s="32">
        <f t="shared" si="54"/>
        <v>1411</v>
      </c>
      <c r="E141" s="34">
        <f t="shared" si="54"/>
        <v>3</v>
      </c>
      <c r="F141" s="34">
        <f t="shared" si="54"/>
        <v>2</v>
      </c>
      <c r="G141" s="34">
        <f t="shared" si="54"/>
        <v>6</v>
      </c>
      <c r="H141" s="409"/>
      <c r="I141" s="150"/>
      <c r="J141" s="138"/>
      <c r="K141" s="151"/>
      <c r="L141" s="127"/>
      <c r="M141" s="39">
        <f aca="true" t="shared" si="55" ref="M141:R141">SUM(M137:M140)</f>
        <v>677</v>
      </c>
      <c r="N141" s="32">
        <f t="shared" si="55"/>
        <v>708</v>
      </c>
      <c r="O141" s="32">
        <f t="shared" si="55"/>
        <v>1385</v>
      </c>
      <c r="P141" s="34">
        <f t="shared" si="55"/>
        <v>1</v>
      </c>
      <c r="Q141" s="34">
        <f t="shared" si="55"/>
        <v>2</v>
      </c>
      <c r="R141" s="34">
        <f t="shared" si="55"/>
        <v>2</v>
      </c>
      <c r="S141" s="409"/>
    </row>
    <row r="142" spans="4:19" ht="13.5" thickBot="1">
      <c r="D142" s="68">
        <f>D141</f>
        <v>1411</v>
      </c>
      <c r="E142" s="162"/>
      <c r="F142" s="162"/>
      <c r="H142" s="77">
        <f>IF(D142=0,0,IF(D142&gt;O142,4,IF(D142&lt;O142,0,IF(D142&gt;=O142,2,"falsch"))))</f>
        <v>4</v>
      </c>
      <c r="I142" s="1"/>
      <c r="O142" s="68">
        <f>O141</f>
        <v>1385</v>
      </c>
      <c r="P142" s="162"/>
      <c r="Q142" s="162"/>
      <c r="R142" s="42"/>
      <c r="S142" s="77">
        <f>IF(O142=0,0,IF(O142&gt;D142,4,IF(O142&lt;D142,0,IF(O142=D142,2,"falsch"))))</f>
        <v>0</v>
      </c>
    </row>
    <row r="143" spans="4:19" ht="12.75">
      <c r="D143" s="162"/>
      <c r="E143" s="162"/>
      <c r="F143" s="162"/>
      <c r="H143" s="163"/>
      <c r="I143" s="404" t="s">
        <v>191</v>
      </c>
      <c r="J143" s="405"/>
      <c r="K143" s="406"/>
      <c r="L143" s="164"/>
      <c r="M143" s="164"/>
      <c r="N143" s="164"/>
      <c r="O143" s="165"/>
      <c r="P143" s="165"/>
      <c r="Q143" s="165"/>
      <c r="R143" s="163"/>
      <c r="S143" s="163"/>
    </row>
    <row r="144" spans="8:11" ht="12.75">
      <c r="H144" s="1"/>
      <c r="I144" s="48">
        <f>IF(I139&gt;K139,2,IF(I139=K139,1,0))</f>
        <v>2</v>
      </c>
      <c r="J144" s="128" t="s">
        <v>10</v>
      </c>
      <c r="K144" s="48">
        <f>IF(I139&lt;K139,2,IF(I139=K139,1,0))</f>
        <v>0</v>
      </c>
    </row>
    <row r="145" ht="13.5" thickBot="1"/>
    <row r="146" spans="1:19" ht="13.5" thickBot="1">
      <c r="A146" s="61" t="s">
        <v>238</v>
      </c>
      <c r="B146" s="70" t="s">
        <v>2</v>
      </c>
      <c r="C146" s="70" t="s">
        <v>2</v>
      </c>
      <c r="D146" s="70" t="s">
        <v>3</v>
      </c>
      <c r="E146" s="70"/>
      <c r="F146" s="70"/>
      <c r="G146" s="70" t="s">
        <v>4</v>
      </c>
      <c r="H146" s="71" t="s">
        <v>5</v>
      </c>
      <c r="I146" s="146"/>
      <c r="J146" s="129"/>
      <c r="K146" s="147"/>
      <c r="L146" s="61" t="s">
        <v>223</v>
      </c>
      <c r="M146" s="70" t="s">
        <v>2</v>
      </c>
      <c r="N146" s="70" t="s">
        <v>2</v>
      </c>
      <c r="O146" s="70" t="s">
        <v>3</v>
      </c>
      <c r="P146" s="70"/>
      <c r="Q146" s="70"/>
      <c r="R146" s="70" t="s">
        <v>4</v>
      </c>
      <c r="S146" s="73" t="s">
        <v>5</v>
      </c>
    </row>
    <row r="147" spans="1:19" ht="12.75">
      <c r="A147" s="143" t="s">
        <v>245</v>
      </c>
      <c r="B147" s="74">
        <v>169</v>
      </c>
      <c r="C147" s="74">
        <v>156</v>
      </c>
      <c r="D147" s="74">
        <f>SUM(B147:C147)</f>
        <v>325</v>
      </c>
      <c r="E147" s="315">
        <f aca="true" t="shared" si="56" ref="E147:F150">IF(B147&gt;M147,1,IF(B147&lt;M147,0,IF(B147=M147,0.5,"?")))</f>
        <v>0</v>
      </c>
      <c r="F147" s="315">
        <f t="shared" si="56"/>
        <v>0</v>
      </c>
      <c r="G147" s="158">
        <f>IF(D147=0,0,IF(D147&gt;O147,2,IF(D147&lt;O147,0,IF(D147=O147,1,"?"))))</f>
        <v>0</v>
      </c>
      <c r="H147" s="407">
        <f>SUM(E151:G151)</f>
        <v>1</v>
      </c>
      <c r="I147" s="148"/>
      <c r="J147" s="20"/>
      <c r="K147" s="149"/>
      <c r="L147" s="125" t="s">
        <v>216</v>
      </c>
      <c r="M147" s="74">
        <v>171</v>
      </c>
      <c r="N147" s="74">
        <v>172</v>
      </c>
      <c r="O147" s="74">
        <f>SUM(M147:N147)</f>
        <v>343</v>
      </c>
      <c r="P147" s="316">
        <f aca="true" t="shared" si="57" ref="P147:Q150">IF(M147&gt;B147,1,IF(M147&lt;B147,0,IF(M147=B147,0.5,"?")))</f>
        <v>1</v>
      </c>
      <c r="Q147" s="316">
        <f t="shared" si="57"/>
        <v>1</v>
      </c>
      <c r="R147" s="159">
        <f>IF(O147=0,0,IF(O147&gt;D147,2,IF(O147&lt;D147,0,IF(O147=D147,1,"?"))))</f>
        <v>2</v>
      </c>
      <c r="S147" s="407">
        <f>SUM(P151:R151)</f>
        <v>15</v>
      </c>
    </row>
    <row r="148" spans="1:19" ht="12.75">
      <c r="A148" s="143" t="s">
        <v>254</v>
      </c>
      <c r="B148" s="16">
        <v>166</v>
      </c>
      <c r="C148" s="16">
        <v>169</v>
      </c>
      <c r="D148" s="16">
        <f>SUM(B148:C148)</f>
        <v>335</v>
      </c>
      <c r="E148" s="18">
        <f t="shared" si="56"/>
        <v>0</v>
      </c>
      <c r="F148" s="18">
        <f t="shared" si="56"/>
        <v>1</v>
      </c>
      <c r="G148" s="17">
        <f>IF(D148=0,0,IF(D148&gt;O148,2,IF(D148&lt;O148,0,IF(D148=O148,1,"?"))))</f>
        <v>0</v>
      </c>
      <c r="H148" s="408"/>
      <c r="I148" s="148" t="s">
        <v>8</v>
      </c>
      <c r="J148" s="24"/>
      <c r="K148" s="149"/>
      <c r="L148" s="126" t="s">
        <v>49</v>
      </c>
      <c r="M148" s="16">
        <v>177</v>
      </c>
      <c r="N148" s="16">
        <v>164</v>
      </c>
      <c r="O148" s="16">
        <f>SUM(M148:N148)</f>
        <v>341</v>
      </c>
      <c r="P148" s="18">
        <f t="shared" si="57"/>
        <v>1</v>
      </c>
      <c r="Q148" s="18">
        <f t="shared" si="57"/>
        <v>0</v>
      </c>
      <c r="R148" s="18">
        <f>IF(O148=0,0,IF(O148&gt;D148,2,IF(O148&lt;D148,0,IF(O148=D148,1,"?"))))</f>
        <v>2</v>
      </c>
      <c r="S148" s="408"/>
    </row>
    <row r="149" spans="1:19" ht="12.75">
      <c r="A149" s="143" t="s">
        <v>201</v>
      </c>
      <c r="B149" s="16">
        <v>171</v>
      </c>
      <c r="C149" s="16">
        <v>169</v>
      </c>
      <c r="D149" s="16">
        <f>SUM(B149:C149)</f>
        <v>340</v>
      </c>
      <c r="E149" s="18">
        <f t="shared" si="56"/>
        <v>0</v>
      </c>
      <c r="F149" s="18">
        <f t="shared" si="56"/>
        <v>0</v>
      </c>
      <c r="G149" s="17">
        <f>IF(D149=0,0,IF(D149&gt;O149,2,IF(D149&lt;O149,0,IF(D149=O149,1,"?"))))</f>
        <v>0</v>
      </c>
      <c r="H149" s="408"/>
      <c r="I149" s="317">
        <f>SUM(H147:H152)</f>
        <v>1</v>
      </c>
      <c r="J149" s="20" t="s">
        <v>10</v>
      </c>
      <c r="K149" s="318">
        <f>S147+S152</f>
        <v>19</v>
      </c>
      <c r="L149" s="126" t="s">
        <v>199</v>
      </c>
      <c r="M149" s="16">
        <v>186</v>
      </c>
      <c r="N149" s="16">
        <v>177</v>
      </c>
      <c r="O149" s="16">
        <f>SUM(M149:N149)</f>
        <v>363</v>
      </c>
      <c r="P149" s="18">
        <f t="shared" si="57"/>
        <v>1</v>
      </c>
      <c r="Q149" s="18">
        <f t="shared" si="57"/>
        <v>1</v>
      </c>
      <c r="R149" s="18">
        <f>IF(O149=0,0,IF(O149&gt;D149,2,IF(O149&lt;D149,0,IF(O149=D149,1,"?"))))</f>
        <v>2</v>
      </c>
      <c r="S149" s="408"/>
    </row>
    <row r="150" spans="1:19" ht="13.5" thickBot="1">
      <c r="A150" s="133" t="s">
        <v>294</v>
      </c>
      <c r="B150" s="27">
        <v>173</v>
      </c>
      <c r="C150" s="27">
        <v>179</v>
      </c>
      <c r="D150" s="27">
        <f>SUM(B150:C150)</f>
        <v>352</v>
      </c>
      <c r="E150" s="75">
        <f t="shared" si="56"/>
        <v>0</v>
      </c>
      <c r="F150" s="139">
        <f t="shared" si="56"/>
        <v>0</v>
      </c>
      <c r="G150" s="28">
        <f>IF(D150=0,0,IF(D150&gt;O150,2,IF(D150&lt;O150,0,IF(D150=O150,1,"?"))))</f>
        <v>0</v>
      </c>
      <c r="H150" s="408"/>
      <c r="I150" s="148"/>
      <c r="J150" s="20"/>
      <c r="K150" s="149"/>
      <c r="L150" s="26" t="s">
        <v>50</v>
      </c>
      <c r="M150" s="27">
        <v>182</v>
      </c>
      <c r="N150" s="27">
        <v>185</v>
      </c>
      <c r="O150" s="27">
        <f>SUM(M150:N150)</f>
        <v>367</v>
      </c>
      <c r="P150" s="76">
        <f t="shared" si="57"/>
        <v>1</v>
      </c>
      <c r="Q150" s="76">
        <f t="shared" si="57"/>
        <v>1</v>
      </c>
      <c r="R150" s="29">
        <f>IF(O150=0,0,IF(O150&gt;D150,2,IF(O150&lt;D150,0,IF(O150=D150,1,"?"))))</f>
        <v>2</v>
      </c>
      <c r="S150" s="408"/>
    </row>
    <row r="151" spans="1:19" ht="13.5" thickBot="1">
      <c r="A151" s="136"/>
      <c r="B151" s="32">
        <f aca="true" t="shared" si="58" ref="B151:G151">SUM(B147:B150)</f>
        <v>679</v>
      </c>
      <c r="C151" s="32">
        <f t="shared" si="58"/>
        <v>673</v>
      </c>
      <c r="D151" s="32">
        <f t="shared" si="58"/>
        <v>1352</v>
      </c>
      <c r="E151" s="34">
        <f t="shared" si="58"/>
        <v>0</v>
      </c>
      <c r="F151" s="34">
        <f t="shared" si="58"/>
        <v>1</v>
      </c>
      <c r="G151" s="34">
        <f t="shared" si="58"/>
        <v>0</v>
      </c>
      <c r="H151" s="409"/>
      <c r="I151" s="150"/>
      <c r="J151" s="138"/>
      <c r="K151" s="151"/>
      <c r="L151" s="155"/>
      <c r="M151" s="39">
        <f aca="true" t="shared" si="59" ref="M151:R151">SUM(M147:M150)</f>
        <v>716</v>
      </c>
      <c r="N151" s="32">
        <f t="shared" si="59"/>
        <v>698</v>
      </c>
      <c r="O151" s="32">
        <f t="shared" si="59"/>
        <v>1414</v>
      </c>
      <c r="P151" s="34">
        <f t="shared" si="59"/>
        <v>4</v>
      </c>
      <c r="Q151" s="34">
        <f t="shared" si="59"/>
        <v>3</v>
      </c>
      <c r="R151" s="34">
        <f t="shared" si="59"/>
        <v>8</v>
      </c>
      <c r="S151" s="409"/>
    </row>
    <row r="152" spans="4:19" ht="13.5" thickBot="1">
      <c r="D152" s="68">
        <f>D151</f>
        <v>1352</v>
      </c>
      <c r="E152" s="162"/>
      <c r="F152" s="162"/>
      <c r="H152" s="77">
        <f>IF(D152=0,0,IF(D152&gt;O152,4,IF(D152&lt;O152,0,IF(D152&gt;=O152,2,"falsch"))))</f>
        <v>0</v>
      </c>
      <c r="I152" s="1"/>
      <c r="O152" s="68">
        <f>O151</f>
        <v>1414</v>
      </c>
      <c r="P152" s="162"/>
      <c r="Q152" s="162"/>
      <c r="R152" s="42"/>
      <c r="S152" s="77">
        <f>IF(O152=0,0,IF(O152&gt;D152,4,IF(O152&lt;D152,0,IF(O152=D152,2,"falsch"))))</f>
        <v>4</v>
      </c>
    </row>
    <row r="153" spans="4:19" ht="12.75">
      <c r="D153" s="162"/>
      <c r="E153" s="162"/>
      <c r="F153" s="162"/>
      <c r="H153" s="163"/>
      <c r="I153" s="404" t="s">
        <v>191</v>
      </c>
      <c r="J153" s="405"/>
      <c r="K153" s="406"/>
      <c r="L153" s="164"/>
      <c r="M153" s="164"/>
      <c r="N153" s="164"/>
      <c r="O153" s="165"/>
      <c r="P153" s="165"/>
      <c r="Q153" s="165"/>
      <c r="R153" s="163"/>
      <c r="S153" s="163"/>
    </row>
    <row r="154" spans="9:11" ht="12.75">
      <c r="I154" s="48">
        <f>IF(I149&gt;K149,2,IF(I149=K149,1,0))</f>
        <v>0</v>
      </c>
      <c r="J154" s="128" t="s">
        <v>10</v>
      </c>
      <c r="K154" s="48">
        <f>IF(I149&lt;K149,2,IF(I149=K149,1,0))</f>
        <v>2</v>
      </c>
    </row>
    <row r="155" ht="13.5" thickBot="1"/>
    <row r="156" spans="1:19" ht="13.5" thickBot="1">
      <c r="A156" s="5" t="s">
        <v>472</v>
      </c>
      <c r="B156" s="70" t="s">
        <v>2</v>
      </c>
      <c r="C156" s="70" t="s">
        <v>2</v>
      </c>
      <c r="D156" s="70" t="s">
        <v>3</v>
      </c>
      <c r="E156" s="70"/>
      <c r="F156" s="70"/>
      <c r="G156" s="70" t="s">
        <v>4</v>
      </c>
      <c r="H156" s="71" t="s">
        <v>5</v>
      </c>
      <c r="I156" s="146"/>
      <c r="J156" s="129"/>
      <c r="K156" s="147"/>
      <c r="L156" s="6" t="s">
        <v>41</v>
      </c>
      <c r="M156" s="70" t="s">
        <v>2</v>
      </c>
      <c r="N156" s="70" t="s">
        <v>2</v>
      </c>
      <c r="O156" s="70" t="s">
        <v>3</v>
      </c>
      <c r="P156" s="70"/>
      <c r="Q156" s="70"/>
      <c r="R156" s="70" t="s">
        <v>4</v>
      </c>
      <c r="S156" s="73" t="s">
        <v>5</v>
      </c>
    </row>
    <row r="157" spans="1:19" ht="12.75">
      <c r="A157" s="160" t="s">
        <v>288</v>
      </c>
      <c r="B157" s="74">
        <v>168</v>
      </c>
      <c r="C157" s="74">
        <v>186</v>
      </c>
      <c r="D157" s="74">
        <f>SUM(B157:C157)</f>
        <v>354</v>
      </c>
      <c r="E157" s="315">
        <f aca="true" t="shared" si="60" ref="E157:F160">IF(B157&gt;M157,1,IF(B157&lt;M157,0,IF(B157=M157,0.5,"?")))</f>
        <v>0</v>
      </c>
      <c r="F157" s="315">
        <f t="shared" si="60"/>
        <v>0</v>
      </c>
      <c r="G157" s="158">
        <f>IF(D157=0,0,IF(D157&gt;O157,2,IF(D157&lt;O157,0,IF(D157=O157,1,"?"))))</f>
        <v>0</v>
      </c>
      <c r="H157" s="407">
        <f>SUM(E161:G161)</f>
        <v>1</v>
      </c>
      <c r="I157" s="148"/>
      <c r="J157" s="20"/>
      <c r="K157" s="149"/>
      <c r="L157" s="57" t="s">
        <v>27</v>
      </c>
      <c r="M157" s="74">
        <v>176</v>
      </c>
      <c r="N157" s="74">
        <v>191</v>
      </c>
      <c r="O157" s="74">
        <f>SUM(M157:N157)</f>
        <v>367</v>
      </c>
      <c r="P157" s="316">
        <f aca="true" t="shared" si="61" ref="P157:Q160">IF(M157&gt;B157,1,IF(M157&lt;B157,0,IF(M157=B157,0.5,"?")))</f>
        <v>1</v>
      </c>
      <c r="Q157" s="316">
        <f t="shared" si="61"/>
        <v>1</v>
      </c>
      <c r="R157" s="159">
        <f>IF(O157=0,0,IF(O157&gt;D157,2,IF(O157&lt;D157,0,IF(O157=D157,1,"?"))))</f>
        <v>2</v>
      </c>
      <c r="S157" s="407">
        <f>SUM(P161:R161)</f>
        <v>15</v>
      </c>
    </row>
    <row r="158" spans="1:19" ht="12.75">
      <c r="A158" s="135" t="s">
        <v>289</v>
      </c>
      <c r="B158" s="16">
        <v>166</v>
      </c>
      <c r="C158" s="16">
        <v>166</v>
      </c>
      <c r="D158" s="16">
        <f>SUM(B158:C158)</f>
        <v>332</v>
      </c>
      <c r="E158" s="18">
        <f t="shared" si="60"/>
        <v>0</v>
      </c>
      <c r="F158" s="18">
        <f t="shared" si="60"/>
        <v>0</v>
      </c>
      <c r="G158" s="17">
        <f>IF(D158=0,0,IF(D158&gt;O158,2,IF(D158&lt;O158,0,IF(D158=O158,1,"?"))))</f>
        <v>0</v>
      </c>
      <c r="H158" s="408"/>
      <c r="I158" s="148"/>
      <c r="J158" s="318">
        <f>S157+S162</f>
        <v>19</v>
      </c>
      <c r="K158" s="149"/>
      <c r="L158" s="15" t="s">
        <v>28</v>
      </c>
      <c r="M158" s="16">
        <v>172</v>
      </c>
      <c r="N158" s="16">
        <v>181</v>
      </c>
      <c r="O158" s="16">
        <f>SUM(M158:N158)</f>
        <v>353</v>
      </c>
      <c r="P158" s="18">
        <f t="shared" si="61"/>
        <v>1</v>
      </c>
      <c r="Q158" s="18">
        <f t="shared" si="61"/>
        <v>1</v>
      </c>
      <c r="R158" s="18">
        <f>IF(O158=0,0,IF(O158&gt;D158,2,IF(O158&lt;D158,0,IF(O158=D158,1,"?"))))</f>
        <v>2</v>
      </c>
      <c r="S158" s="408"/>
    </row>
    <row r="159" spans="1:19" ht="12.75">
      <c r="A159" s="135" t="s">
        <v>290</v>
      </c>
      <c r="B159" s="16">
        <v>159</v>
      </c>
      <c r="C159" s="16">
        <v>163</v>
      </c>
      <c r="D159" s="16">
        <f>SUM(B159:C159)</f>
        <v>322</v>
      </c>
      <c r="E159" s="18">
        <f t="shared" si="60"/>
        <v>0</v>
      </c>
      <c r="F159" s="18">
        <f t="shared" si="60"/>
        <v>1</v>
      </c>
      <c r="G159" s="17">
        <f>IF(D159=0,0,IF(D159&gt;O159,2,IF(D159&lt;O159,0,IF(D159=O159,1,"?"))))</f>
        <v>0</v>
      </c>
      <c r="H159" s="408"/>
      <c r="I159" s="317">
        <f>SUM(H157:H162)</f>
        <v>1</v>
      </c>
      <c r="J159" s="20" t="s">
        <v>10</v>
      </c>
      <c r="K159" s="149"/>
      <c r="L159" s="15" t="s">
        <v>308</v>
      </c>
      <c r="M159" s="16">
        <v>170</v>
      </c>
      <c r="N159" s="16">
        <v>162</v>
      </c>
      <c r="O159" s="16">
        <f>SUM(M159:N159)</f>
        <v>332</v>
      </c>
      <c r="P159" s="18">
        <f t="shared" si="61"/>
        <v>1</v>
      </c>
      <c r="Q159" s="18">
        <f t="shared" si="61"/>
        <v>0</v>
      </c>
      <c r="R159" s="18">
        <f>IF(O159=0,0,IF(O159&gt;D159,2,IF(O159&lt;D159,0,IF(O159=D159,1,"?"))))</f>
        <v>2</v>
      </c>
      <c r="S159" s="408"/>
    </row>
    <row r="160" spans="1:19" ht="13.5" thickBot="1">
      <c r="A160" s="135" t="s">
        <v>291</v>
      </c>
      <c r="B160" s="27">
        <v>131</v>
      </c>
      <c r="C160" s="27">
        <v>138</v>
      </c>
      <c r="D160" s="27">
        <f>SUM(B160:C160)</f>
        <v>269</v>
      </c>
      <c r="E160" s="75">
        <f t="shared" si="60"/>
        <v>0</v>
      </c>
      <c r="F160" s="139">
        <f t="shared" si="60"/>
        <v>0</v>
      </c>
      <c r="G160" s="28">
        <f>IF(D160=0,0,IF(D160&gt;O160,2,IF(D160&lt;O160,0,IF(D160=O160,1,"?"))))</f>
        <v>0</v>
      </c>
      <c r="H160" s="408"/>
      <c r="I160" s="148"/>
      <c r="J160" s="20"/>
      <c r="K160" s="149"/>
      <c r="L160" s="15" t="s">
        <v>30</v>
      </c>
      <c r="M160" s="27">
        <v>159</v>
      </c>
      <c r="N160" s="27">
        <v>177</v>
      </c>
      <c r="O160" s="27">
        <f>SUM(M160:N160)</f>
        <v>336</v>
      </c>
      <c r="P160" s="76">
        <f t="shared" si="61"/>
        <v>1</v>
      </c>
      <c r="Q160" s="76">
        <f t="shared" si="61"/>
        <v>1</v>
      </c>
      <c r="R160" s="29">
        <f>IF(O160=0,0,IF(O160&gt;D160,2,IF(O160&lt;D160,0,IF(O160=D160,1,"?"))))</f>
        <v>2</v>
      </c>
      <c r="S160" s="408"/>
    </row>
    <row r="161" spans="1:19" ht="13.5" thickBot="1">
      <c r="A161" s="136"/>
      <c r="B161" s="32">
        <f aca="true" t="shared" si="62" ref="B161:G161">SUM(B157:B160)</f>
        <v>624</v>
      </c>
      <c r="C161" s="32">
        <f t="shared" si="62"/>
        <v>653</v>
      </c>
      <c r="D161" s="167">
        <f t="shared" si="62"/>
        <v>1277</v>
      </c>
      <c r="E161" s="34">
        <f t="shared" si="62"/>
        <v>0</v>
      </c>
      <c r="F161" s="34">
        <f t="shared" si="62"/>
        <v>1</v>
      </c>
      <c r="G161" s="34">
        <f t="shared" si="62"/>
        <v>0</v>
      </c>
      <c r="H161" s="409"/>
      <c r="I161" s="150"/>
      <c r="J161" s="138"/>
      <c r="K161" s="151"/>
      <c r="L161" s="155"/>
      <c r="M161" s="39">
        <f aca="true" t="shared" si="63" ref="M161:R161">SUM(M157:M160)</f>
        <v>677</v>
      </c>
      <c r="N161" s="32">
        <f t="shared" si="63"/>
        <v>711</v>
      </c>
      <c r="O161" s="32">
        <f t="shared" si="63"/>
        <v>1388</v>
      </c>
      <c r="P161" s="34">
        <f t="shared" si="63"/>
        <v>4</v>
      </c>
      <c r="Q161" s="34">
        <f t="shared" si="63"/>
        <v>3</v>
      </c>
      <c r="R161" s="34">
        <f t="shared" si="63"/>
        <v>8</v>
      </c>
      <c r="S161" s="409"/>
    </row>
    <row r="162" spans="4:19" ht="13.5" thickBot="1">
      <c r="D162" s="68">
        <f>D161</f>
        <v>1277</v>
      </c>
      <c r="E162" s="162"/>
      <c r="F162" s="162"/>
      <c r="H162" s="153">
        <f>IF(D162=0,0,IF(D162&gt;O162,4,IF(D162&lt;O162,0,IF(D162&gt;=O162,2,"falsch"))))</f>
        <v>0</v>
      </c>
      <c r="I162" s="1"/>
      <c r="O162" s="68">
        <f>O161</f>
        <v>1388</v>
      </c>
      <c r="P162" s="162"/>
      <c r="Q162" s="162"/>
      <c r="R162" s="42"/>
      <c r="S162" s="153">
        <f>IF(O162=0,0,IF(O162&gt;D162,4,IF(O162&lt;D162,0,IF(O162=D162,2,"falsch"))))</f>
        <v>4</v>
      </c>
    </row>
    <row r="163" spans="4:19" ht="12.75">
      <c r="D163" s="162"/>
      <c r="E163" s="162"/>
      <c r="F163" s="162"/>
      <c r="H163" s="163"/>
      <c r="I163" s="404" t="s">
        <v>191</v>
      </c>
      <c r="J163" s="405"/>
      <c r="K163" s="406"/>
      <c r="L163" s="164"/>
      <c r="M163" s="164"/>
      <c r="N163" s="164"/>
      <c r="O163" s="165"/>
      <c r="P163" s="165"/>
      <c r="Q163" s="165"/>
      <c r="R163" s="163"/>
      <c r="S163" s="163"/>
    </row>
    <row r="164" spans="9:11" ht="12.75">
      <c r="I164" s="48">
        <f>IF(I159&gt;J158,2,IF(I159=J158,1,0))</f>
        <v>0</v>
      </c>
      <c r="J164" s="128" t="s">
        <v>10</v>
      </c>
      <c r="K164" s="48">
        <f>IF(I159&lt;J158,2,IF(I159=J158,1,0))</f>
        <v>2</v>
      </c>
    </row>
    <row r="165" spans="8:10" ht="13.5" thickBot="1">
      <c r="H165" s="50"/>
      <c r="I165" s="64"/>
      <c r="J165" s="50"/>
    </row>
    <row r="166" spans="1:19" ht="13.5" thickBot="1">
      <c r="A166" s="61" t="s">
        <v>1</v>
      </c>
      <c r="B166" s="70" t="s">
        <v>2</v>
      </c>
      <c r="C166" s="70" t="s">
        <v>2</v>
      </c>
      <c r="D166" s="70" t="s">
        <v>3</v>
      </c>
      <c r="E166" s="70"/>
      <c r="F166" s="70"/>
      <c r="G166" s="70" t="s">
        <v>4</v>
      </c>
      <c r="H166" s="71" t="s">
        <v>5</v>
      </c>
      <c r="I166" s="146"/>
      <c r="J166" s="129"/>
      <c r="K166" s="147"/>
      <c r="L166" s="6" t="s">
        <v>206</v>
      </c>
      <c r="M166" s="70" t="s">
        <v>2</v>
      </c>
      <c r="N166" s="70" t="s">
        <v>2</v>
      </c>
      <c r="O166" s="70" t="s">
        <v>3</v>
      </c>
      <c r="P166" s="70"/>
      <c r="Q166" s="70"/>
      <c r="R166" s="70" t="s">
        <v>4</v>
      </c>
      <c r="S166" s="73" t="s">
        <v>5</v>
      </c>
    </row>
    <row r="167" spans="1:19" ht="12.75">
      <c r="A167" s="143" t="s">
        <v>9</v>
      </c>
      <c r="B167" s="74">
        <v>177</v>
      </c>
      <c r="C167" s="74">
        <v>177</v>
      </c>
      <c r="D167" s="74">
        <f>SUM(B167:C167)</f>
        <v>354</v>
      </c>
      <c r="E167" s="315">
        <f aca="true" t="shared" si="64" ref="E167:F170">IF(B167&gt;M167,1,IF(B167&lt;M167,0,IF(B167=M167,0.5,"?")))</f>
        <v>0</v>
      </c>
      <c r="F167" s="315">
        <f t="shared" si="64"/>
        <v>1</v>
      </c>
      <c r="G167" s="158">
        <f>IF(D167=0,0,IF(D167&gt;O167,2,IF(D167&lt;O167,0,IF(D167=O167,1,"?"))))</f>
        <v>2</v>
      </c>
      <c r="H167" s="407">
        <f>SUM(E171:G171)</f>
        <v>14</v>
      </c>
      <c r="I167" s="148"/>
      <c r="J167" s="20"/>
      <c r="K167" s="149"/>
      <c r="L167" s="125" t="s">
        <v>252</v>
      </c>
      <c r="M167" s="74">
        <v>183</v>
      </c>
      <c r="N167" s="74">
        <v>170</v>
      </c>
      <c r="O167" s="74">
        <f>SUM(M167:N167)</f>
        <v>353</v>
      </c>
      <c r="P167" s="316">
        <f aca="true" t="shared" si="65" ref="P167:Q170">IF(M167&gt;B167,1,IF(M167&lt;B167,0,IF(M167=B167,0.5,"?")))</f>
        <v>1</v>
      </c>
      <c r="Q167" s="316">
        <f t="shared" si="65"/>
        <v>0</v>
      </c>
      <c r="R167" s="159">
        <f>IF(O167=0,0,IF(O167&gt;D167,2,IF(O167&lt;D167,0,IF(O167=D167,1,"?"))))</f>
        <v>0</v>
      </c>
      <c r="S167" s="407">
        <f>SUM(P171:R171)</f>
        <v>2</v>
      </c>
    </row>
    <row r="168" spans="1:19" ht="12.75">
      <c r="A168" s="134" t="s">
        <v>433</v>
      </c>
      <c r="B168" s="16">
        <v>185</v>
      </c>
      <c r="C168" s="16">
        <v>189</v>
      </c>
      <c r="D168" s="16">
        <f>SUM(B168:C168)</f>
        <v>374</v>
      </c>
      <c r="E168" s="18">
        <f t="shared" si="64"/>
        <v>1</v>
      </c>
      <c r="F168" s="18">
        <f t="shared" si="64"/>
        <v>1</v>
      </c>
      <c r="G168" s="17">
        <f>IF(D168=0,0,IF(D168&gt;O168,2,IF(D168&lt;O168,0,IF(D168=O168,1,"?"))))</f>
        <v>2</v>
      </c>
      <c r="H168" s="408"/>
      <c r="I168" s="148" t="s">
        <v>8</v>
      </c>
      <c r="J168" s="24"/>
      <c r="K168" s="149"/>
      <c r="L168" s="126" t="s">
        <v>243</v>
      </c>
      <c r="M168" s="16">
        <v>181</v>
      </c>
      <c r="N168" s="16">
        <v>161</v>
      </c>
      <c r="O168" s="16">
        <f>SUM(M168:N168)</f>
        <v>342</v>
      </c>
      <c r="P168" s="18">
        <f t="shared" si="65"/>
        <v>0</v>
      </c>
      <c r="Q168" s="18">
        <f t="shared" si="65"/>
        <v>0</v>
      </c>
      <c r="R168" s="18">
        <f>IF(O168=0,0,IF(O168&gt;D168,2,IF(O168&lt;D168,0,IF(O168=D168,1,"?"))))</f>
        <v>0</v>
      </c>
      <c r="S168" s="408"/>
    </row>
    <row r="169" spans="1:19" ht="12.75">
      <c r="A169" s="133" t="s">
        <v>317</v>
      </c>
      <c r="B169" s="16">
        <v>175</v>
      </c>
      <c r="C169" s="16">
        <v>202</v>
      </c>
      <c r="D169" s="16">
        <f>SUM(B169:C169)</f>
        <v>377</v>
      </c>
      <c r="E169" s="18">
        <f t="shared" si="64"/>
        <v>1</v>
      </c>
      <c r="F169" s="18">
        <f t="shared" si="64"/>
        <v>1</v>
      </c>
      <c r="G169" s="17">
        <f>IF(D169=0,0,IF(D169&gt;O169,2,IF(D169&lt;O169,0,IF(D169=O169,1,"?"))))</f>
        <v>2</v>
      </c>
      <c r="H169" s="408"/>
      <c r="I169" s="317">
        <f>SUM(H167:H172)</f>
        <v>18</v>
      </c>
      <c r="J169" s="20" t="s">
        <v>10</v>
      </c>
      <c r="K169" s="318">
        <f>S167+S172</f>
        <v>2</v>
      </c>
      <c r="L169" s="126" t="s">
        <v>293</v>
      </c>
      <c r="M169" s="16">
        <v>161</v>
      </c>
      <c r="N169" s="16">
        <v>170</v>
      </c>
      <c r="O169" s="16">
        <f>SUM(M169:N169)</f>
        <v>331</v>
      </c>
      <c r="P169" s="18">
        <f t="shared" si="65"/>
        <v>0</v>
      </c>
      <c r="Q169" s="18">
        <f t="shared" si="65"/>
        <v>0</v>
      </c>
      <c r="R169" s="18">
        <f>IF(O169=0,0,IF(O169&gt;D169,2,IF(O169&lt;D169,0,IF(O169=D169,1,"?"))))</f>
        <v>0</v>
      </c>
      <c r="S169" s="408"/>
    </row>
    <row r="170" spans="1:19" ht="13.5" thickBot="1">
      <c r="A170" s="135" t="s">
        <v>11</v>
      </c>
      <c r="B170" s="27">
        <v>167</v>
      </c>
      <c r="C170" s="27">
        <v>172</v>
      </c>
      <c r="D170" s="27">
        <f>SUM(B170:C170)</f>
        <v>339</v>
      </c>
      <c r="E170" s="75">
        <f t="shared" si="64"/>
        <v>1</v>
      </c>
      <c r="F170" s="139">
        <f t="shared" si="64"/>
        <v>0</v>
      </c>
      <c r="G170" s="28">
        <f>IF(D170=0,0,IF(D170&gt;O170,2,IF(D170&lt;O170,0,IF(D170=O170,1,"?"))))</f>
        <v>2</v>
      </c>
      <c r="H170" s="408"/>
      <c r="I170" s="148"/>
      <c r="J170" s="20"/>
      <c r="K170" s="149"/>
      <c r="L170" s="26" t="s">
        <v>241</v>
      </c>
      <c r="M170" s="27">
        <v>152</v>
      </c>
      <c r="N170" s="27">
        <v>176</v>
      </c>
      <c r="O170" s="27">
        <f>SUM(M170:N170)</f>
        <v>328</v>
      </c>
      <c r="P170" s="76">
        <f t="shared" si="65"/>
        <v>0</v>
      </c>
      <c r="Q170" s="76">
        <f t="shared" si="65"/>
        <v>1</v>
      </c>
      <c r="R170" s="29">
        <f>IF(O170=0,0,IF(O170&gt;D170,2,IF(O170&lt;D170,0,IF(O170=D170,1,"?"))))</f>
        <v>0</v>
      </c>
      <c r="S170" s="408"/>
    </row>
    <row r="171" spans="1:19" ht="13.5" thickBot="1">
      <c r="A171" s="136"/>
      <c r="B171" s="32">
        <f aca="true" t="shared" si="66" ref="B171:G171">SUM(B167:B170)</f>
        <v>704</v>
      </c>
      <c r="C171" s="32">
        <f t="shared" si="66"/>
        <v>740</v>
      </c>
      <c r="D171" s="32">
        <f t="shared" si="66"/>
        <v>1444</v>
      </c>
      <c r="E171" s="34">
        <f t="shared" si="66"/>
        <v>3</v>
      </c>
      <c r="F171" s="34">
        <f t="shared" si="66"/>
        <v>3</v>
      </c>
      <c r="G171" s="34">
        <f t="shared" si="66"/>
        <v>8</v>
      </c>
      <c r="H171" s="409"/>
      <c r="I171" s="150"/>
      <c r="J171" s="138"/>
      <c r="K171" s="151"/>
      <c r="L171" s="127"/>
      <c r="M171" s="39">
        <f aca="true" t="shared" si="67" ref="M171:R171">SUM(M167:M170)</f>
        <v>677</v>
      </c>
      <c r="N171" s="32">
        <f t="shared" si="67"/>
        <v>677</v>
      </c>
      <c r="O171" s="32">
        <f t="shared" si="67"/>
        <v>1354</v>
      </c>
      <c r="P171" s="34">
        <f t="shared" si="67"/>
        <v>1</v>
      </c>
      <c r="Q171" s="34">
        <f t="shared" si="67"/>
        <v>1</v>
      </c>
      <c r="R171" s="34">
        <f t="shared" si="67"/>
        <v>0</v>
      </c>
      <c r="S171" s="409"/>
    </row>
    <row r="172" spans="4:19" ht="13.5" thickBot="1">
      <c r="D172" s="68">
        <f>D171</f>
        <v>1444</v>
      </c>
      <c r="E172" s="162"/>
      <c r="F172" s="162"/>
      <c r="H172" s="77">
        <f>IF(D172=0,0,IF(D172&gt;O172,4,IF(D172&lt;O172,0,IF(D172&gt;=O172,2,"falsch"))))</f>
        <v>4</v>
      </c>
      <c r="I172" s="1"/>
      <c r="O172" s="68">
        <f>O171</f>
        <v>1354</v>
      </c>
      <c r="P172" s="162"/>
      <c r="Q172" s="162"/>
      <c r="R172" s="42"/>
      <c r="S172" s="77">
        <f>IF(O172=0,0,IF(O172&gt;D172,4,IF(O172&lt;D172,0,IF(O172=D172,2,"falsch"))))</f>
        <v>0</v>
      </c>
    </row>
    <row r="173" spans="4:19" ht="12.75">
      <c r="D173" s="162"/>
      <c r="E173" s="162"/>
      <c r="F173" s="162"/>
      <c r="H173" s="163"/>
      <c r="I173" s="404" t="s">
        <v>191</v>
      </c>
      <c r="J173" s="405"/>
      <c r="K173" s="406"/>
      <c r="L173" s="164"/>
      <c r="M173" s="164"/>
      <c r="N173" s="164"/>
      <c r="O173" s="165"/>
      <c r="P173" s="165"/>
      <c r="Q173" s="165"/>
      <c r="R173" s="163"/>
      <c r="S173" s="163"/>
    </row>
    <row r="174" spans="9:11" ht="12.75">
      <c r="I174" s="48">
        <f>IF(I169&gt;K169,2,IF(I169=K169,1,0))</f>
        <v>2</v>
      </c>
      <c r="J174" s="128" t="s">
        <v>10</v>
      </c>
      <c r="K174" s="48">
        <f>IF(I169&lt;K169,2,IF(I169=K169,1,0))</f>
        <v>0</v>
      </c>
    </row>
    <row r="175" ht="13.5" thickBot="1"/>
    <row r="176" spans="1:19" ht="13.5" thickBot="1">
      <c r="A176" s="61" t="s">
        <v>34</v>
      </c>
      <c r="B176" s="70" t="s">
        <v>2</v>
      </c>
      <c r="C176" s="70" t="s">
        <v>2</v>
      </c>
      <c r="D176" s="70" t="s">
        <v>3</v>
      </c>
      <c r="E176" s="70"/>
      <c r="F176" s="70"/>
      <c r="G176" s="70" t="s">
        <v>4</v>
      </c>
      <c r="H176" s="144" t="s">
        <v>5</v>
      </c>
      <c r="I176" s="146"/>
      <c r="J176" s="129"/>
      <c r="K176" s="147"/>
      <c r="L176" s="5" t="s">
        <v>413</v>
      </c>
      <c r="M176" s="70" t="s">
        <v>2</v>
      </c>
      <c r="N176" s="70" t="s">
        <v>2</v>
      </c>
      <c r="O176" s="70" t="s">
        <v>3</v>
      </c>
      <c r="P176" s="70"/>
      <c r="Q176" s="70"/>
      <c r="R176" s="70" t="s">
        <v>4</v>
      </c>
      <c r="S176" s="73" t="s">
        <v>5</v>
      </c>
    </row>
    <row r="177" spans="1:19" ht="12.75">
      <c r="A177" s="143" t="s">
        <v>35</v>
      </c>
      <c r="B177" s="74">
        <v>190</v>
      </c>
      <c r="C177" s="74">
        <v>161</v>
      </c>
      <c r="D177" s="74">
        <f>SUM(B177:C177)</f>
        <v>351</v>
      </c>
      <c r="E177" s="315">
        <f aca="true" t="shared" si="68" ref="E177:F180">IF(B177&gt;M177,1,IF(B177&lt;M177,0,IF(B177=M177,0.5,"?")))</f>
        <v>1</v>
      </c>
      <c r="F177" s="315">
        <f t="shared" si="68"/>
        <v>0</v>
      </c>
      <c r="G177" s="158">
        <f>IF(D177=0,0,IF(D177&gt;O177,2,IF(D177&lt;O177,0,IF(D177=O177,1,"?"))))</f>
        <v>0</v>
      </c>
      <c r="H177" s="413">
        <f>SUM(E181:G181)</f>
        <v>12.5</v>
      </c>
      <c r="I177" s="148"/>
      <c r="J177" s="20"/>
      <c r="K177" s="149"/>
      <c r="L177" s="143" t="s">
        <v>215</v>
      </c>
      <c r="M177" s="74">
        <v>186</v>
      </c>
      <c r="N177" s="74">
        <v>183</v>
      </c>
      <c r="O177" s="74">
        <f>SUM(M177:N177)</f>
        <v>369</v>
      </c>
      <c r="P177" s="316">
        <f aca="true" t="shared" si="69" ref="P177:Q180">IF(M177&gt;B177,1,IF(M177&lt;B177,0,IF(M177=B177,0.5,"?")))</f>
        <v>0</v>
      </c>
      <c r="Q177" s="316">
        <f t="shared" si="69"/>
        <v>1</v>
      </c>
      <c r="R177" s="159">
        <f>IF(O177=0,0,IF(O177&gt;D177,2,IF(O177&lt;D177,0,IF(O177=D177,1,"?"))))</f>
        <v>2</v>
      </c>
      <c r="S177" s="407">
        <f>SUM(P181:R181)</f>
        <v>3.5</v>
      </c>
    </row>
    <row r="178" spans="1:19" ht="12.75">
      <c r="A178" s="133" t="s">
        <v>242</v>
      </c>
      <c r="B178" s="16">
        <v>195</v>
      </c>
      <c r="C178" s="16">
        <v>182</v>
      </c>
      <c r="D178" s="16">
        <f>SUM(B178:C178)</f>
        <v>377</v>
      </c>
      <c r="E178" s="18">
        <f t="shared" si="68"/>
        <v>1</v>
      </c>
      <c r="F178" s="18">
        <f t="shared" si="68"/>
        <v>1</v>
      </c>
      <c r="G178" s="17">
        <f>IF(D178=0,0,IF(D178&gt;O178,2,IF(D178&lt;O178,0,IF(D178=O178,1,"?"))))</f>
        <v>2</v>
      </c>
      <c r="H178" s="414"/>
      <c r="I178" s="148" t="s">
        <v>8</v>
      </c>
      <c r="J178" s="24"/>
      <c r="K178" s="149"/>
      <c r="L178" s="135" t="s">
        <v>414</v>
      </c>
      <c r="M178" s="16">
        <v>152</v>
      </c>
      <c r="N178" s="16">
        <v>169</v>
      </c>
      <c r="O178" s="16">
        <f>SUM(M178:N178)</f>
        <v>321</v>
      </c>
      <c r="P178" s="18">
        <f t="shared" si="69"/>
        <v>0</v>
      </c>
      <c r="Q178" s="18">
        <f t="shared" si="69"/>
        <v>0</v>
      </c>
      <c r="R178" s="18">
        <f>IF(O178=0,0,IF(O178&gt;D178,2,IF(O178&lt;D178,0,IF(O178=D178,1,"?"))))</f>
        <v>0</v>
      </c>
      <c r="S178" s="408"/>
    </row>
    <row r="179" spans="1:19" ht="12.75">
      <c r="A179" s="133" t="s">
        <v>37</v>
      </c>
      <c r="B179" s="16">
        <v>162</v>
      </c>
      <c r="C179" s="16">
        <v>196</v>
      </c>
      <c r="D179" s="16">
        <f>SUM(B179:C179)</f>
        <v>358</v>
      </c>
      <c r="E179" s="18">
        <f t="shared" si="68"/>
        <v>1</v>
      </c>
      <c r="F179" s="18">
        <f t="shared" si="68"/>
        <v>1</v>
      </c>
      <c r="G179" s="17">
        <f>IF(D179=0,0,IF(D179&gt;O179,2,IF(D179&lt;O179,0,IF(D179=O179,1,"?"))))</f>
        <v>2</v>
      </c>
      <c r="H179" s="414"/>
      <c r="I179" s="317">
        <f>SUM(H177:H182)</f>
        <v>16.5</v>
      </c>
      <c r="J179" s="20" t="s">
        <v>10</v>
      </c>
      <c r="K179" s="318">
        <f>S177+S182</f>
        <v>3.5</v>
      </c>
      <c r="L179" s="133" t="s">
        <v>31</v>
      </c>
      <c r="M179" s="16">
        <v>152</v>
      </c>
      <c r="N179" s="16">
        <v>164</v>
      </c>
      <c r="O179" s="16">
        <f>SUM(M179:N179)</f>
        <v>316</v>
      </c>
      <c r="P179" s="18">
        <f t="shared" si="69"/>
        <v>0</v>
      </c>
      <c r="Q179" s="18">
        <f t="shared" si="69"/>
        <v>0</v>
      </c>
      <c r="R179" s="18">
        <f>IF(O179=0,0,IF(O179&gt;D179,2,IF(O179&lt;D179,0,IF(O179=D179,1,"?"))))</f>
        <v>0</v>
      </c>
      <c r="S179" s="408"/>
    </row>
    <row r="180" spans="1:19" ht="13.5" thickBot="1">
      <c r="A180" s="133" t="s">
        <v>42</v>
      </c>
      <c r="B180" s="27">
        <v>174</v>
      </c>
      <c r="C180" s="27">
        <v>188</v>
      </c>
      <c r="D180" s="27">
        <f>SUM(B180:C180)</f>
        <v>362</v>
      </c>
      <c r="E180" s="75">
        <f t="shared" si="68"/>
        <v>0.5</v>
      </c>
      <c r="F180" s="139">
        <f t="shared" si="68"/>
        <v>1</v>
      </c>
      <c r="G180" s="28">
        <f>IF(D180=0,0,IF(D180&gt;O180,2,IF(D180&lt;O180,0,IF(D180=O180,1,"?"))))</f>
        <v>2</v>
      </c>
      <c r="H180" s="414"/>
      <c r="I180" s="148"/>
      <c r="J180" s="20"/>
      <c r="K180" s="149"/>
      <c r="L180" s="135" t="s">
        <v>12</v>
      </c>
      <c r="M180" s="27">
        <v>174</v>
      </c>
      <c r="N180" s="27">
        <v>168</v>
      </c>
      <c r="O180" s="27">
        <f>SUM(M180:N180)</f>
        <v>342</v>
      </c>
      <c r="P180" s="76">
        <f t="shared" si="69"/>
        <v>0.5</v>
      </c>
      <c r="Q180" s="76">
        <f t="shared" si="69"/>
        <v>0</v>
      </c>
      <c r="R180" s="29">
        <f>IF(O180=0,0,IF(O180&gt;D180,2,IF(O180&lt;D180,0,IF(O180=D180,1,"?"))))</f>
        <v>0</v>
      </c>
      <c r="S180" s="408"/>
    </row>
    <row r="181" spans="1:19" ht="13.5" thickBot="1">
      <c r="A181" s="136"/>
      <c r="B181" s="32">
        <f aca="true" t="shared" si="70" ref="B181:G181">SUM(B177:B180)</f>
        <v>721</v>
      </c>
      <c r="C181" s="32">
        <f t="shared" si="70"/>
        <v>727</v>
      </c>
      <c r="D181" s="32">
        <f t="shared" si="70"/>
        <v>1448</v>
      </c>
      <c r="E181" s="34">
        <f t="shared" si="70"/>
        <v>3.5</v>
      </c>
      <c r="F181" s="34">
        <f t="shared" si="70"/>
        <v>3</v>
      </c>
      <c r="G181" s="34">
        <f t="shared" si="70"/>
        <v>6</v>
      </c>
      <c r="H181" s="415"/>
      <c r="I181" s="150"/>
      <c r="J181" s="138"/>
      <c r="K181" s="151"/>
      <c r="L181" s="155"/>
      <c r="M181" s="39">
        <f aca="true" t="shared" si="71" ref="M181:R181">SUM(M177:M180)</f>
        <v>664</v>
      </c>
      <c r="N181" s="32">
        <f t="shared" si="71"/>
        <v>684</v>
      </c>
      <c r="O181" s="32">
        <f t="shared" si="71"/>
        <v>1348</v>
      </c>
      <c r="P181" s="34">
        <f t="shared" si="71"/>
        <v>0.5</v>
      </c>
      <c r="Q181" s="34">
        <f t="shared" si="71"/>
        <v>1</v>
      </c>
      <c r="R181" s="34">
        <f t="shared" si="71"/>
        <v>2</v>
      </c>
      <c r="S181" s="409"/>
    </row>
    <row r="182" spans="4:19" ht="13.5" thickBot="1">
      <c r="D182" s="68">
        <f>D181</f>
        <v>1448</v>
      </c>
      <c r="E182" s="162"/>
      <c r="F182" s="162"/>
      <c r="H182" s="77">
        <f>IF(D182=0,0,IF(D182&gt;O182,4,IF(D182&lt;O182,0,IF(D182&gt;=O182,2,"falsch"))))</f>
        <v>4</v>
      </c>
      <c r="I182" s="1"/>
      <c r="O182" s="68">
        <f>O181</f>
        <v>1348</v>
      </c>
      <c r="P182" s="162"/>
      <c r="Q182" s="162"/>
      <c r="R182" s="42"/>
      <c r="S182" s="77">
        <f>IF(O182=0,0,IF(O182&gt;D182,4,IF(O182&lt;D182,0,IF(O182=D182,2,"falsch"))))</f>
        <v>0</v>
      </c>
    </row>
    <row r="183" spans="4:19" ht="12.75">
      <c r="D183" s="162"/>
      <c r="E183" s="162"/>
      <c r="F183" s="162"/>
      <c r="H183" s="163"/>
      <c r="I183" s="404" t="s">
        <v>191</v>
      </c>
      <c r="J183" s="405"/>
      <c r="K183" s="406"/>
      <c r="L183" s="164"/>
      <c r="M183" s="164"/>
      <c r="N183" s="164"/>
      <c r="O183" s="165"/>
      <c r="P183" s="165"/>
      <c r="Q183" s="165"/>
      <c r="R183" s="163"/>
      <c r="S183" s="163"/>
    </row>
    <row r="184" spans="9:11" ht="12.75">
      <c r="I184" s="48">
        <f>IF(I179&gt;K179,2,IF(I179=K179,1,0))</f>
        <v>2</v>
      </c>
      <c r="J184" s="128" t="s">
        <v>10</v>
      </c>
      <c r="K184" s="48">
        <f>IF(I179&lt;K179,2,IF(I179=K179,1,0))</f>
        <v>0</v>
      </c>
    </row>
    <row r="185" spans="1:3" ht="15.75">
      <c r="A185" s="402" t="s">
        <v>383</v>
      </c>
      <c r="B185" s="402"/>
      <c r="C185" s="402"/>
    </row>
    <row r="186" spans="2:18" ht="16.5" thickBot="1">
      <c r="B186" s="4"/>
      <c r="H186" s="2"/>
      <c r="I186" s="3"/>
      <c r="J186" s="3"/>
      <c r="K186" s="3"/>
      <c r="L186" s="3"/>
      <c r="R186" s="1"/>
    </row>
    <row r="187" spans="1:19" ht="13.5" thickBot="1">
      <c r="A187" s="5" t="s">
        <v>217</v>
      </c>
      <c r="B187" s="70" t="s">
        <v>2</v>
      </c>
      <c r="C187" s="70" t="s">
        <v>2</v>
      </c>
      <c r="D187" s="70" t="s">
        <v>3</v>
      </c>
      <c r="E187" s="70"/>
      <c r="F187" s="70"/>
      <c r="G187" s="70" t="s">
        <v>4</v>
      </c>
      <c r="H187" s="144" t="s">
        <v>5</v>
      </c>
      <c r="I187" s="146"/>
      <c r="J187" s="129"/>
      <c r="K187" s="147"/>
      <c r="L187" s="5" t="s">
        <v>472</v>
      </c>
      <c r="M187" s="70" t="s">
        <v>2</v>
      </c>
      <c r="N187" s="70" t="s">
        <v>2</v>
      </c>
      <c r="O187" s="70" t="s">
        <v>3</v>
      </c>
      <c r="P187" s="70"/>
      <c r="Q187" s="70"/>
      <c r="R187" s="70" t="s">
        <v>4</v>
      </c>
      <c r="S187" s="73" t="s">
        <v>5</v>
      </c>
    </row>
    <row r="188" spans="1:19" ht="12.75">
      <c r="A188" s="168" t="s">
        <v>199</v>
      </c>
      <c r="B188" s="74">
        <v>154</v>
      </c>
      <c r="C188" s="74">
        <v>165</v>
      </c>
      <c r="D188" s="74">
        <f>SUM(B188:C188)</f>
        <v>319</v>
      </c>
      <c r="E188" s="315">
        <f aca="true" t="shared" si="72" ref="E188:F191">IF(B188&gt;M188,1,IF(B188&lt;M188,0,IF(B188=M188,0.5,"?")))</f>
        <v>0</v>
      </c>
      <c r="F188" s="315">
        <f t="shared" si="72"/>
        <v>0</v>
      </c>
      <c r="G188" s="158">
        <f>IF(D188=0,0,IF(D188&gt;O188,2,IF(D188&lt;O188,0,IF(D188=O188,1,"?"))))</f>
        <v>0</v>
      </c>
      <c r="H188" s="407">
        <f>SUM(E192:G192)</f>
        <v>9</v>
      </c>
      <c r="I188" s="148"/>
      <c r="J188" s="20"/>
      <c r="K188" s="149"/>
      <c r="L188" s="160" t="s">
        <v>288</v>
      </c>
      <c r="M188" s="74">
        <v>185</v>
      </c>
      <c r="N188" s="74">
        <v>169</v>
      </c>
      <c r="O188" s="74">
        <f>SUM(M188:N188)</f>
        <v>354</v>
      </c>
      <c r="P188" s="316">
        <f aca="true" t="shared" si="73" ref="P188:Q191">IF(M188&gt;B188,1,IF(M188&lt;B188,0,IF(M188=B188,0.5,"?")))</f>
        <v>1</v>
      </c>
      <c r="Q188" s="316">
        <f t="shared" si="73"/>
        <v>1</v>
      </c>
      <c r="R188" s="159">
        <f>IF(O188=0,0,IF(O188&gt;D188,2,IF(O188&lt;D188,0,IF(O188=D188,1,"?"))))</f>
        <v>2</v>
      </c>
      <c r="S188" s="407">
        <f>SUM(P192:R192)</f>
        <v>7</v>
      </c>
    </row>
    <row r="189" spans="1:19" ht="12.75">
      <c r="A189" s="169" t="s">
        <v>49</v>
      </c>
      <c r="B189" s="16">
        <v>188</v>
      </c>
      <c r="C189" s="16">
        <v>166</v>
      </c>
      <c r="D189" s="16">
        <f>SUM(B189:C189)</f>
        <v>354</v>
      </c>
      <c r="E189" s="18">
        <f t="shared" si="72"/>
        <v>1</v>
      </c>
      <c r="F189" s="18">
        <f t="shared" si="72"/>
        <v>1</v>
      </c>
      <c r="G189" s="17">
        <f>IF(D189=0,0,IF(D189&gt;O189,2,IF(D189&lt;O189,0,IF(D189=O189,1,"?"))))</f>
        <v>2</v>
      </c>
      <c r="H189" s="408"/>
      <c r="I189" s="148" t="s">
        <v>8</v>
      </c>
      <c r="J189" s="24"/>
      <c r="K189" s="149"/>
      <c r="L189" s="135" t="s">
        <v>290</v>
      </c>
      <c r="M189" s="16">
        <v>169</v>
      </c>
      <c r="N189" s="16">
        <v>152</v>
      </c>
      <c r="O189" s="16">
        <f>SUM(M189:N189)</f>
        <v>321</v>
      </c>
      <c r="P189" s="18">
        <f t="shared" si="73"/>
        <v>0</v>
      </c>
      <c r="Q189" s="18">
        <f t="shared" si="73"/>
        <v>0</v>
      </c>
      <c r="R189" s="18">
        <f>IF(O189=0,0,IF(O189&gt;D189,2,IF(O189&lt;D189,0,IF(O189=D189,1,"?"))))</f>
        <v>0</v>
      </c>
      <c r="S189" s="408"/>
    </row>
    <row r="190" spans="1:19" ht="12.75">
      <c r="A190" s="169" t="s">
        <v>212</v>
      </c>
      <c r="B190" s="16">
        <v>184</v>
      </c>
      <c r="C190" s="16">
        <v>178</v>
      </c>
      <c r="D190" s="16">
        <f>SUM(B190:C190)</f>
        <v>362</v>
      </c>
      <c r="E190" s="18">
        <f t="shared" si="72"/>
        <v>1</v>
      </c>
      <c r="F190" s="18">
        <f t="shared" si="72"/>
        <v>0</v>
      </c>
      <c r="G190" s="17">
        <f>IF(D190=0,0,IF(D190&gt;O190,2,IF(D190&lt;O190,0,IF(D190=O190,1,"?"))))</f>
        <v>0</v>
      </c>
      <c r="H190" s="408"/>
      <c r="I190" s="317">
        <f>SUM(H188:H193)</f>
        <v>13</v>
      </c>
      <c r="J190" s="20" t="s">
        <v>10</v>
      </c>
      <c r="K190" s="318">
        <f>S188+S193</f>
        <v>7</v>
      </c>
      <c r="L190" s="135" t="s">
        <v>289</v>
      </c>
      <c r="M190" s="16">
        <v>180</v>
      </c>
      <c r="N190" s="16">
        <v>183</v>
      </c>
      <c r="O190" s="16">
        <f>SUM(M190:N190)</f>
        <v>363</v>
      </c>
      <c r="P190" s="18">
        <f t="shared" si="73"/>
        <v>0</v>
      </c>
      <c r="Q190" s="18">
        <f t="shared" si="73"/>
        <v>1</v>
      </c>
      <c r="R190" s="18">
        <f>IF(O190=0,0,IF(O190&gt;D190,2,IF(O190&lt;D190,0,IF(O190=D190,1,"?"))))</f>
        <v>2</v>
      </c>
      <c r="S190" s="408"/>
    </row>
    <row r="191" spans="1:19" ht="13.5" thickBot="1">
      <c r="A191" s="135" t="s">
        <v>216</v>
      </c>
      <c r="B191" s="27">
        <v>193</v>
      </c>
      <c r="C191" s="27">
        <v>168</v>
      </c>
      <c r="D191" s="27">
        <f>SUM(B191:C191)</f>
        <v>361</v>
      </c>
      <c r="E191" s="75">
        <f t="shared" si="72"/>
        <v>1</v>
      </c>
      <c r="F191" s="139">
        <f t="shared" si="72"/>
        <v>1</v>
      </c>
      <c r="G191" s="28">
        <f>IF(D191=0,0,IF(D191&gt;O191,2,IF(D191&lt;O191,0,IF(D191=O191,1,"?"))))</f>
        <v>2</v>
      </c>
      <c r="H191" s="408"/>
      <c r="I191" s="148"/>
      <c r="J191" s="20"/>
      <c r="K191" s="149"/>
      <c r="L191" s="135" t="s">
        <v>291</v>
      </c>
      <c r="M191" s="27">
        <v>163</v>
      </c>
      <c r="N191" s="27">
        <v>146</v>
      </c>
      <c r="O191" s="27">
        <f>SUM(M191:N191)</f>
        <v>309</v>
      </c>
      <c r="P191" s="76">
        <f t="shared" si="73"/>
        <v>0</v>
      </c>
      <c r="Q191" s="76">
        <f t="shared" si="73"/>
        <v>0</v>
      </c>
      <c r="R191" s="29">
        <f>IF(O191=0,0,IF(O191&gt;D191,2,IF(O191&lt;D191,0,IF(O191=D191,1,"?"))))</f>
        <v>0</v>
      </c>
      <c r="S191" s="408"/>
    </row>
    <row r="192" spans="1:19" ht="13.5" thickBot="1">
      <c r="A192" s="136"/>
      <c r="B192" s="32">
        <f aca="true" t="shared" si="74" ref="B192:G192">SUM(B188:B191)</f>
        <v>719</v>
      </c>
      <c r="C192" s="32">
        <f t="shared" si="74"/>
        <v>677</v>
      </c>
      <c r="D192" s="32">
        <f t="shared" si="74"/>
        <v>1396</v>
      </c>
      <c r="E192" s="34">
        <f t="shared" si="74"/>
        <v>3</v>
      </c>
      <c r="F192" s="34">
        <f t="shared" si="74"/>
        <v>2</v>
      </c>
      <c r="G192" s="34">
        <f t="shared" si="74"/>
        <v>4</v>
      </c>
      <c r="H192" s="409"/>
      <c r="I192" s="150"/>
      <c r="J192" s="138"/>
      <c r="K192" s="151"/>
      <c r="L192" s="155"/>
      <c r="M192" s="39">
        <f aca="true" t="shared" si="75" ref="M192:R192">SUM(M188:M191)</f>
        <v>697</v>
      </c>
      <c r="N192" s="32">
        <f t="shared" si="75"/>
        <v>650</v>
      </c>
      <c r="O192" s="32">
        <f t="shared" si="75"/>
        <v>1347</v>
      </c>
      <c r="P192" s="34">
        <f t="shared" si="75"/>
        <v>1</v>
      </c>
      <c r="Q192" s="34">
        <f t="shared" si="75"/>
        <v>2</v>
      </c>
      <c r="R192" s="34">
        <f t="shared" si="75"/>
        <v>4</v>
      </c>
      <c r="S192" s="409"/>
    </row>
    <row r="193" spans="4:19" ht="13.5" thickBot="1">
      <c r="D193" s="68">
        <f>D192</f>
        <v>1396</v>
      </c>
      <c r="E193" s="162"/>
      <c r="F193" s="162"/>
      <c r="H193" s="77">
        <f>IF(D193=0,0,IF(D193&gt;O193,4,IF(D193&lt;O193,0,IF(D193&gt;=O193,2,"falsch"))))</f>
        <v>4</v>
      </c>
      <c r="I193" s="1"/>
      <c r="J193" s="1"/>
      <c r="K193" s="1"/>
      <c r="L193" s="1"/>
      <c r="O193" s="68">
        <f>O192</f>
        <v>1347</v>
      </c>
      <c r="P193" s="162"/>
      <c r="Q193" s="162"/>
      <c r="R193" s="42"/>
      <c r="S193" s="77">
        <f>IF(O193=0,0,IF(O193&gt;D193,4,IF(O193&lt;D193,0,IF(O193=D193,2,"falsch"))))</f>
        <v>0</v>
      </c>
    </row>
    <row r="194" spans="4:19" ht="12.75">
      <c r="D194" s="162"/>
      <c r="E194" s="162"/>
      <c r="F194" s="162"/>
      <c r="H194" s="163"/>
      <c r="I194" s="404" t="s">
        <v>191</v>
      </c>
      <c r="J194" s="405"/>
      <c r="K194" s="406"/>
      <c r="L194" s="166"/>
      <c r="M194" s="164"/>
      <c r="N194" s="164"/>
      <c r="O194" s="165"/>
      <c r="P194" s="165"/>
      <c r="Q194" s="165"/>
      <c r="R194" s="163"/>
      <c r="S194" s="163"/>
    </row>
    <row r="195" spans="8:12" ht="12.75">
      <c r="H195" s="47"/>
      <c r="I195" s="48">
        <f>IF(I190&gt;K190,2,IF(I190=K190,1,0))</f>
        <v>2</v>
      </c>
      <c r="J195" s="128" t="s">
        <v>10</v>
      </c>
      <c r="K195" s="48">
        <f>IF(I190&lt;K190,2,IF(I190=K190,1,0))</f>
        <v>0</v>
      </c>
      <c r="L195" s="47"/>
    </row>
    <row r="196" spans="8:12" ht="13.5" thickBot="1">
      <c r="H196" s="50"/>
      <c r="I196" s="51"/>
      <c r="J196" s="52"/>
      <c r="K196" s="1"/>
      <c r="L196" s="1"/>
    </row>
    <row r="197" spans="1:19" ht="13.5" thickBot="1">
      <c r="A197" s="61" t="s">
        <v>238</v>
      </c>
      <c r="B197" s="70" t="s">
        <v>2</v>
      </c>
      <c r="C197" s="70" t="s">
        <v>2</v>
      </c>
      <c r="D197" s="70" t="s">
        <v>3</v>
      </c>
      <c r="E197" s="70"/>
      <c r="F197" s="70"/>
      <c r="G197" s="70" t="s">
        <v>4</v>
      </c>
      <c r="H197" s="144" t="s">
        <v>5</v>
      </c>
      <c r="I197" s="146"/>
      <c r="J197" s="129"/>
      <c r="K197" s="147"/>
      <c r="L197" s="61" t="s">
        <v>34</v>
      </c>
      <c r="M197" s="145" t="s">
        <v>2</v>
      </c>
      <c r="N197" s="70" t="s">
        <v>2</v>
      </c>
      <c r="O197" s="70" t="s">
        <v>3</v>
      </c>
      <c r="P197" s="70"/>
      <c r="Q197" s="70"/>
      <c r="R197" s="70" t="s">
        <v>4</v>
      </c>
      <c r="S197" s="73" t="s">
        <v>5</v>
      </c>
    </row>
    <row r="198" spans="1:19" ht="12.75">
      <c r="A198" s="143" t="s">
        <v>245</v>
      </c>
      <c r="B198" s="74">
        <v>173</v>
      </c>
      <c r="C198" s="74">
        <v>165</v>
      </c>
      <c r="D198" s="74">
        <f>SUM(B198:C198)</f>
        <v>338</v>
      </c>
      <c r="E198" s="315">
        <f aca="true" t="shared" si="76" ref="E198:F201">IF(B198&gt;M198,1,IF(B198&lt;M198,0,IF(B198=M198,0.5,"?")))</f>
        <v>1</v>
      </c>
      <c r="F198" s="315">
        <f t="shared" si="76"/>
        <v>0</v>
      </c>
      <c r="G198" s="158">
        <f>IF(D198=0,0,IF(D198&gt;O198,2,IF(D198&lt;O198,0,IF(D198=O198,1,"?"))))</f>
        <v>0</v>
      </c>
      <c r="H198" s="407">
        <f>SUM(E202:G202)</f>
        <v>5.5</v>
      </c>
      <c r="I198" s="148"/>
      <c r="J198" s="20"/>
      <c r="K198" s="149"/>
      <c r="L198" s="57" t="s">
        <v>35</v>
      </c>
      <c r="M198" s="74">
        <v>161</v>
      </c>
      <c r="N198" s="74">
        <v>182</v>
      </c>
      <c r="O198" s="74">
        <f>SUM(M198:N198)</f>
        <v>343</v>
      </c>
      <c r="P198" s="316">
        <f aca="true" t="shared" si="77" ref="P198:Q201">IF(M198&gt;B198,1,IF(M198&lt;B198,0,IF(M198=B198,0.5,"?")))</f>
        <v>0</v>
      </c>
      <c r="Q198" s="316">
        <f t="shared" si="77"/>
        <v>1</v>
      </c>
      <c r="R198" s="159">
        <f>IF(O198=0,0,IF(O198&gt;D198,2,IF(O198&lt;D198,0,IF(O198=D198,1,"?"))))</f>
        <v>2</v>
      </c>
      <c r="S198" s="407">
        <f>SUM(P202:R202)</f>
        <v>10.5</v>
      </c>
    </row>
    <row r="199" spans="1:19" ht="12.75">
      <c r="A199" s="143" t="s">
        <v>294</v>
      </c>
      <c r="B199" s="16">
        <v>181</v>
      </c>
      <c r="C199" s="16">
        <v>152</v>
      </c>
      <c r="D199" s="16">
        <f>SUM(B199:C199)</f>
        <v>333</v>
      </c>
      <c r="E199" s="18">
        <f t="shared" si="76"/>
        <v>1</v>
      </c>
      <c r="F199" s="18">
        <f t="shared" si="76"/>
        <v>0</v>
      </c>
      <c r="G199" s="17">
        <f>IF(D199=0,0,IF(D199&gt;O199,2,IF(D199&lt;O199,0,IF(D199=O199,1,"?"))))</f>
        <v>0</v>
      </c>
      <c r="H199" s="408"/>
      <c r="I199" s="148" t="s">
        <v>8</v>
      </c>
      <c r="J199" s="24"/>
      <c r="K199" s="149"/>
      <c r="L199" s="15" t="s">
        <v>242</v>
      </c>
      <c r="M199" s="16">
        <v>175</v>
      </c>
      <c r="N199" s="16">
        <v>183</v>
      </c>
      <c r="O199" s="16">
        <f>SUM(M199:N199)</f>
        <v>358</v>
      </c>
      <c r="P199" s="18">
        <f t="shared" si="77"/>
        <v>0</v>
      </c>
      <c r="Q199" s="18">
        <f t="shared" si="77"/>
        <v>1</v>
      </c>
      <c r="R199" s="18">
        <f>IF(O199=0,0,IF(O199&gt;D199,2,IF(O199&lt;D199,0,IF(O199=D199,1,"?"))))</f>
        <v>2</v>
      </c>
      <c r="S199" s="408"/>
    </row>
    <row r="200" spans="1:19" ht="12.75">
      <c r="A200" s="133" t="s">
        <v>201</v>
      </c>
      <c r="B200" s="16">
        <v>172</v>
      </c>
      <c r="C200" s="16">
        <v>172</v>
      </c>
      <c r="D200" s="16">
        <f>SUM(B200:C200)</f>
        <v>344</v>
      </c>
      <c r="E200" s="18">
        <f t="shared" si="76"/>
        <v>1</v>
      </c>
      <c r="F200" s="18">
        <f t="shared" si="76"/>
        <v>0.5</v>
      </c>
      <c r="G200" s="17">
        <f>IF(D200=0,0,IF(D200&gt;O200,2,IF(D200&lt;O200,0,IF(D200=O200,1,"?"))))</f>
        <v>2</v>
      </c>
      <c r="H200" s="408"/>
      <c r="I200" s="317">
        <f>SUM(H198:H203)</f>
        <v>5.5</v>
      </c>
      <c r="J200" s="20" t="s">
        <v>10</v>
      </c>
      <c r="K200" s="318">
        <f>S198+S203</f>
        <v>14.5</v>
      </c>
      <c r="L200" s="15" t="s">
        <v>36</v>
      </c>
      <c r="M200" s="16">
        <v>164</v>
      </c>
      <c r="N200" s="16">
        <v>172</v>
      </c>
      <c r="O200" s="16">
        <f>SUM(M200:N200)</f>
        <v>336</v>
      </c>
      <c r="P200" s="18">
        <f t="shared" si="77"/>
        <v>0</v>
      </c>
      <c r="Q200" s="18">
        <f t="shared" si="77"/>
        <v>0.5</v>
      </c>
      <c r="R200" s="18">
        <f>IF(O200=0,0,IF(O200&gt;D200,2,IF(O200&lt;D200,0,IF(O200=D200,1,"?"))))</f>
        <v>0</v>
      </c>
      <c r="S200" s="408"/>
    </row>
    <row r="201" spans="1:19" ht="13.5" thickBot="1">
      <c r="A201" s="133" t="s">
        <v>493</v>
      </c>
      <c r="B201" s="27">
        <v>172</v>
      </c>
      <c r="C201" s="27">
        <v>162</v>
      </c>
      <c r="D201" s="27">
        <f>SUM(B201:C201)</f>
        <v>334</v>
      </c>
      <c r="E201" s="75">
        <f t="shared" si="76"/>
        <v>0</v>
      </c>
      <c r="F201" s="139">
        <f t="shared" si="76"/>
        <v>0</v>
      </c>
      <c r="G201" s="28">
        <f>IF(D201=0,0,IF(D201&gt;O201,2,IF(D201&lt;O201,0,IF(D201=O201,1,"?"))))</f>
        <v>0</v>
      </c>
      <c r="H201" s="408"/>
      <c r="I201" s="148"/>
      <c r="J201" s="20"/>
      <c r="K201" s="149"/>
      <c r="L201" s="15" t="s">
        <v>42</v>
      </c>
      <c r="M201" s="27">
        <v>178</v>
      </c>
      <c r="N201" s="27">
        <v>180</v>
      </c>
      <c r="O201" s="27">
        <f>SUM(M201:N201)</f>
        <v>358</v>
      </c>
      <c r="P201" s="76">
        <f t="shared" si="77"/>
        <v>1</v>
      </c>
      <c r="Q201" s="76">
        <f t="shared" si="77"/>
        <v>1</v>
      </c>
      <c r="R201" s="29">
        <f>IF(O201=0,0,IF(O201&gt;D201,2,IF(O201&lt;D201,0,IF(O201=D201,1,"?"))))</f>
        <v>2</v>
      </c>
      <c r="S201" s="408"/>
    </row>
    <row r="202" spans="1:19" ht="13.5" thickBot="1">
      <c r="A202" s="136"/>
      <c r="B202" s="32">
        <f aca="true" t="shared" si="78" ref="B202:G202">SUM(B198:B201)</f>
        <v>698</v>
      </c>
      <c r="C202" s="32">
        <f t="shared" si="78"/>
        <v>651</v>
      </c>
      <c r="D202" s="32">
        <f t="shared" si="78"/>
        <v>1349</v>
      </c>
      <c r="E202" s="34">
        <f t="shared" si="78"/>
        <v>3</v>
      </c>
      <c r="F202" s="34">
        <f t="shared" si="78"/>
        <v>0.5</v>
      </c>
      <c r="G202" s="34">
        <f t="shared" si="78"/>
        <v>2</v>
      </c>
      <c r="H202" s="409"/>
      <c r="I202" s="150"/>
      <c r="J202" s="138"/>
      <c r="K202" s="151"/>
      <c r="L202" s="155"/>
      <c r="M202" s="39">
        <f aca="true" t="shared" si="79" ref="M202:R202">SUM(M198:M201)</f>
        <v>678</v>
      </c>
      <c r="N202" s="32">
        <f t="shared" si="79"/>
        <v>717</v>
      </c>
      <c r="O202" s="32">
        <f t="shared" si="79"/>
        <v>1395</v>
      </c>
      <c r="P202" s="34">
        <f t="shared" si="79"/>
        <v>1</v>
      </c>
      <c r="Q202" s="34">
        <f t="shared" si="79"/>
        <v>3.5</v>
      </c>
      <c r="R202" s="34">
        <f t="shared" si="79"/>
        <v>6</v>
      </c>
      <c r="S202" s="409"/>
    </row>
    <row r="203" spans="4:19" ht="13.5" thickBot="1">
      <c r="D203" s="68">
        <f>D202</f>
        <v>1349</v>
      </c>
      <c r="E203" s="162"/>
      <c r="F203" s="162"/>
      <c r="H203" s="77">
        <f>IF(D203=0,0,IF(D203&gt;O203,4,IF(D203&lt;O203,0,IF(D203&gt;=O203,2,"falsch"))))</f>
        <v>0</v>
      </c>
      <c r="I203" s="1"/>
      <c r="O203" s="68">
        <f>O202</f>
        <v>1395</v>
      </c>
      <c r="P203" s="162"/>
      <c r="Q203" s="162"/>
      <c r="R203" s="42"/>
      <c r="S203" s="77">
        <f>IF(O203=0,0,IF(O203&gt;D203,4,IF(O203&lt;D203,0,IF(O203=D203,2,"falsch"))))</f>
        <v>4</v>
      </c>
    </row>
    <row r="204" spans="4:19" ht="12.75">
      <c r="D204" s="162"/>
      <c r="E204" s="162"/>
      <c r="F204" s="162"/>
      <c r="H204" s="163"/>
      <c r="I204" s="404" t="s">
        <v>191</v>
      </c>
      <c r="J204" s="405"/>
      <c r="K204" s="406"/>
      <c r="L204" s="164"/>
      <c r="M204" s="164"/>
      <c r="N204" s="164"/>
      <c r="O204" s="165"/>
      <c r="P204" s="165"/>
      <c r="Q204" s="165"/>
      <c r="R204" s="163"/>
      <c r="S204" s="163"/>
    </row>
    <row r="205" spans="8:11" ht="12.75">
      <c r="H205" s="1"/>
      <c r="I205" s="48">
        <f>IF(I200&gt;K200,2,IF(I200=K200,1,0))</f>
        <v>0</v>
      </c>
      <c r="J205" s="128" t="s">
        <v>10</v>
      </c>
      <c r="K205" s="48">
        <f>IF(I200&lt;K200,2,IF(I200=K200,1,0))</f>
        <v>2</v>
      </c>
    </row>
    <row r="206" ht="13.5" thickBot="1"/>
    <row r="207" spans="1:19" ht="13.5" thickBot="1">
      <c r="A207" s="5" t="s">
        <v>15</v>
      </c>
      <c r="B207" s="70" t="s">
        <v>2</v>
      </c>
      <c r="C207" s="70" t="s">
        <v>2</v>
      </c>
      <c r="D207" s="70" t="s">
        <v>3</v>
      </c>
      <c r="E207" s="70"/>
      <c r="F207" s="70"/>
      <c r="G207" s="70" t="s">
        <v>4</v>
      </c>
      <c r="H207" s="144" t="s">
        <v>5</v>
      </c>
      <c r="I207" s="146"/>
      <c r="J207" s="129"/>
      <c r="K207" s="147"/>
      <c r="L207" s="61" t="s">
        <v>40</v>
      </c>
      <c r="M207" s="70" t="s">
        <v>2</v>
      </c>
      <c r="N207" s="70" t="s">
        <v>2</v>
      </c>
      <c r="O207" s="70" t="s">
        <v>3</v>
      </c>
      <c r="P207" s="70"/>
      <c r="Q207" s="70"/>
      <c r="R207" s="70" t="s">
        <v>4</v>
      </c>
      <c r="S207" s="73" t="s">
        <v>5</v>
      </c>
    </row>
    <row r="208" spans="1:19" ht="12.75">
      <c r="A208" s="143" t="s">
        <v>462</v>
      </c>
      <c r="B208" s="74">
        <v>180</v>
      </c>
      <c r="C208" s="74">
        <v>173</v>
      </c>
      <c r="D208" s="74">
        <f>SUM(B208:C208)</f>
        <v>353</v>
      </c>
      <c r="E208" s="315">
        <f aca="true" t="shared" si="80" ref="E208:F211">IF(B208&gt;M208,1,IF(B208&lt;M208,0,IF(B208=M208,0.5,"?")))</f>
        <v>0</v>
      </c>
      <c r="F208" s="315">
        <f t="shared" si="80"/>
        <v>0</v>
      </c>
      <c r="G208" s="158">
        <f>IF(D208=0,0,IF(D208&gt;O208,2,IF(D208&lt;O208,0,IF(D208=O208,1,"?"))))</f>
        <v>0</v>
      </c>
      <c r="H208" s="413">
        <f>SUM(E212:G212)</f>
        <v>4.5</v>
      </c>
      <c r="I208" s="148"/>
      <c r="J208" s="20"/>
      <c r="K208" s="149"/>
      <c r="L208" s="57" t="s">
        <v>39</v>
      </c>
      <c r="M208" s="74">
        <v>188</v>
      </c>
      <c r="N208" s="74">
        <v>179</v>
      </c>
      <c r="O208" s="74">
        <f>SUM(M208:N208)</f>
        <v>367</v>
      </c>
      <c r="P208" s="316">
        <f aca="true" t="shared" si="81" ref="P208:Q211">IF(M208&gt;B208,1,IF(M208&lt;B208,0,IF(M208=B208,0.5,"?")))</f>
        <v>1</v>
      </c>
      <c r="Q208" s="316">
        <f t="shared" si="81"/>
        <v>1</v>
      </c>
      <c r="R208" s="159">
        <f>IF(O208=0,0,IF(O208&gt;D208,2,IF(O208&lt;D208,0,IF(O208=D208,1,"?"))))</f>
        <v>2</v>
      </c>
      <c r="S208" s="407">
        <f>SUM(P212:R212)</f>
        <v>11.5</v>
      </c>
    </row>
    <row r="209" spans="1:19" ht="12.75">
      <c r="A209" s="134" t="s">
        <v>19</v>
      </c>
      <c r="B209" s="16">
        <v>179</v>
      </c>
      <c r="C209" s="16">
        <v>164</v>
      </c>
      <c r="D209" s="16">
        <f>SUM(B209:C209)</f>
        <v>343</v>
      </c>
      <c r="E209" s="18">
        <f t="shared" si="80"/>
        <v>0.5</v>
      </c>
      <c r="F209" s="18">
        <f t="shared" si="80"/>
        <v>0</v>
      </c>
      <c r="G209" s="17">
        <f>IF(D209=0,0,IF(D209&gt;O209,2,IF(D209&lt;O209,0,IF(D209=O209,1,"?"))))</f>
        <v>0</v>
      </c>
      <c r="H209" s="414"/>
      <c r="I209" s="148" t="s">
        <v>8</v>
      </c>
      <c r="J209" s="24"/>
      <c r="K209" s="149"/>
      <c r="L209" s="15" t="s">
        <v>435</v>
      </c>
      <c r="M209" s="16">
        <v>179</v>
      </c>
      <c r="N209" s="16">
        <v>181</v>
      </c>
      <c r="O209" s="16">
        <f>SUM(M209:N209)</f>
        <v>360</v>
      </c>
      <c r="P209" s="18">
        <f t="shared" si="81"/>
        <v>0.5</v>
      </c>
      <c r="Q209" s="18">
        <f t="shared" si="81"/>
        <v>1</v>
      </c>
      <c r="R209" s="18">
        <f>IF(O209=0,0,IF(O209&gt;D209,2,IF(O209&lt;D209,0,IF(O209=D209,1,"?"))))</f>
        <v>2</v>
      </c>
      <c r="S209" s="408"/>
    </row>
    <row r="210" spans="1:19" ht="12.75">
      <c r="A210" s="133" t="s">
        <v>253</v>
      </c>
      <c r="B210" s="16">
        <v>177</v>
      </c>
      <c r="C210" s="16">
        <v>171</v>
      </c>
      <c r="D210" s="16">
        <f>SUM(B210:C210)</f>
        <v>348</v>
      </c>
      <c r="E210" s="18">
        <f t="shared" si="80"/>
        <v>0</v>
      </c>
      <c r="F210" s="18">
        <f t="shared" si="80"/>
        <v>1</v>
      </c>
      <c r="G210" s="17">
        <f>IF(D210=0,0,IF(D210&gt;O210,2,IF(D210&lt;O210,0,IF(D210=O210,1,"?"))))</f>
        <v>2</v>
      </c>
      <c r="H210" s="414"/>
      <c r="I210" s="148">
        <f>SUM(H208:H213)</f>
        <v>4.5</v>
      </c>
      <c r="J210" s="20" t="s">
        <v>10</v>
      </c>
      <c r="K210" s="318">
        <f>S208+S213</f>
        <v>15.5</v>
      </c>
      <c r="L210" s="15" t="s">
        <v>32</v>
      </c>
      <c r="M210" s="16">
        <v>178</v>
      </c>
      <c r="N210" s="16">
        <v>167</v>
      </c>
      <c r="O210" s="16">
        <f>SUM(M210:N210)</f>
        <v>345</v>
      </c>
      <c r="P210" s="18">
        <f t="shared" si="81"/>
        <v>1</v>
      </c>
      <c r="Q210" s="18">
        <f t="shared" si="81"/>
        <v>0</v>
      </c>
      <c r="R210" s="18">
        <f>IF(O210=0,0,IF(O210&gt;D210,2,IF(O210&lt;D210,0,IF(O210=D210,1,"?"))))</f>
        <v>0</v>
      </c>
      <c r="S210" s="408"/>
    </row>
    <row r="211" spans="1:19" ht="13.5" thickBot="1">
      <c r="A211" s="135" t="s">
        <v>21</v>
      </c>
      <c r="B211" s="27">
        <v>172</v>
      </c>
      <c r="C211" s="27">
        <v>175</v>
      </c>
      <c r="D211" s="27">
        <f>SUM(B211:C211)</f>
        <v>347</v>
      </c>
      <c r="E211" s="75">
        <f t="shared" si="80"/>
        <v>0</v>
      </c>
      <c r="F211" s="139">
        <f t="shared" si="80"/>
        <v>1</v>
      </c>
      <c r="G211" s="28">
        <f>IF(D211=0,0,IF(D211&gt;O211,2,IF(D211&lt;O211,0,IF(D211=O211,1,"?"))))</f>
        <v>0</v>
      </c>
      <c r="H211" s="414"/>
      <c r="I211" s="148"/>
      <c r="J211" s="20"/>
      <c r="K211" s="149"/>
      <c r="L211" s="15" t="s">
        <v>391</v>
      </c>
      <c r="M211" s="27">
        <v>197</v>
      </c>
      <c r="N211" s="27">
        <v>167</v>
      </c>
      <c r="O211" s="27">
        <f>SUM(M211:N211)</f>
        <v>364</v>
      </c>
      <c r="P211" s="76">
        <f t="shared" si="81"/>
        <v>1</v>
      </c>
      <c r="Q211" s="76">
        <f t="shared" si="81"/>
        <v>0</v>
      </c>
      <c r="R211" s="29">
        <f>IF(O211=0,0,IF(O211&gt;D211,2,IF(O211&lt;D211,0,IF(O211=D211,1,"?"))))</f>
        <v>2</v>
      </c>
      <c r="S211" s="408"/>
    </row>
    <row r="212" spans="1:19" ht="13.5" thickBot="1">
      <c r="A212" s="136"/>
      <c r="B212" s="32">
        <f aca="true" t="shared" si="82" ref="B212:G212">SUM(B208:B211)</f>
        <v>708</v>
      </c>
      <c r="C212" s="32">
        <f t="shared" si="82"/>
        <v>683</v>
      </c>
      <c r="D212" s="32">
        <f t="shared" si="82"/>
        <v>1391</v>
      </c>
      <c r="E212" s="34">
        <f t="shared" si="82"/>
        <v>0.5</v>
      </c>
      <c r="F212" s="34">
        <f t="shared" si="82"/>
        <v>2</v>
      </c>
      <c r="G212" s="34">
        <f t="shared" si="82"/>
        <v>2</v>
      </c>
      <c r="H212" s="415"/>
      <c r="I212" s="150"/>
      <c r="J212" s="138"/>
      <c r="K212" s="151"/>
      <c r="L212" s="155"/>
      <c r="M212" s="39">
        <f aca="true" t="shared" si="83" ref="M212:R212">SUM(M208:M211)</f>
        <v>742</v>
      </c>
      <c r="N212" s="32">
        <f t="shared" si="83"/>
        <v>694</v>
      </c>
      <c r="O212" s="32">
        <f t="shared" si="83"/>
        <v>1436</v>
      </c>
      <c r="P212" s="34">
        <f t="shared" si="83"/>
        <v>3.5</v>
      </c>
      <c r="Q212" s="34">
        <f t="shared" si="83"/>
        <v>2</v>
      </c>
      <c r="R212" s="34">
        <f t="shared" si="83"/>
        <v>6</v>
      </c>
      <c r="S212" s="409"/>
    </row>
    <row r="213" spans="4:19" ht="13.5" thickBot="1">
      <c r="D213" s="68">
        <f>D212</f>
        <v>1391</v>
      </c>
      <c r="E213" s="162"/>
      <c r="F213" s="162"/>
      <c r="H213" s="77">
        <f>IF(D213=0,0,IF(D213&gt;O213,4,IF(D213&lt;O213,0,IF(D213&gt;=O213,2,"falsch"))))</f>
        <v>0</v>
      </c>
      <c r="I213" s="1"/>
      <c r="O213" s="68">
        <f>O212</f>
        <v>1436</v>
      </c>
      <c r="P213" s="162"/>
      <c r="Q213" s="162"/>
      <c r="R213" s="42"/>
      <c r="S213" s="77">
        <f>IF(O213=0,0,IF(O213&gt;D213,4,IF(O213&lt;D213,0,IF(O213=D213,2,"falsch"))))</f>
        <v>4</v>
      </c>
    </row>
    <row r="214" spans="4:19" ht="12.75">
      <c r="D214" s="162"/>
      <c r="E214" s="162"/>
      <c r="F214" s="162"/>
      <c r="H214" s="163"/>
      <c r="I214" s="404" t="s">
        <v>191</v>
      </c>
      <c r="J214" s="405"/>
      <c r="K214" s="406"/>
      <c r="L214" s="164"/>
      <c r="M214" s="164"/>
      <c r="N214" s="164"/>
      <c r="O214" s="165"/>
      <c r="P214" s="165"/>
      <c r="Q214" s="165"/>
      <c r="R214" s="163"/>
      <c r="S214" s="163"/>
    </row>
    <row r="215" spans="9:11" ht="12.75">
      <c r="I215" s="48">
        <f>IF(I210&gt;K210,2,IF(I210=K210,1,0))</f>
        <v>0</v>
      </c>
      <c r="J215" s="128" t="s">
        <v>10</v>
      </c>
      <c r="K215" s="48">
        <f>IF(I210&lt;K210,2,IF(I210=K210,1,0))</f>
        <v>2</v>
      </c>
    </row>
    <row r="216" ht="13.5" thickBot="1"/>
    <row r="217" spans="1:19" ht="13.5" thickBot="1">
      <c r="A217" s="5" t="s">
        <v>206</v>
      </c>
      <c r="B217" s="70" t="s">
        <v>2</v>
      </c>
      <c r="C217" s="70" t="s">
        <v>2</v>
      </c>
      <c r="D217" s="70" t="s">
        <v>3</v>
      </c>
      <c r="E217" s="70"/>
      <c r="F217" s="70"/>
      <c r="G217" s="70" t="s">
        <v>4</v>
      </c>
      <c r="H217" s="144" t="s">
        <v>5</v>
      </c>
      <c r="I217" s="146"/>
      <c r="J217" s="129"/>
      <c r="K217" s="147"/>
      <c r="L217" s="61" t="s">
        <v>222</v>
      </c>
      <c r="M217" s="70" t="s">
        <v>2</v>
      </c>
      <c r="N217" s="70" t="s">
        <v>2</v>
      </c>
      <c r="O217" s="70" t="s">
        <v>3</v>
      </c>
      <c r="P217" s="70"/>
      <c r="Q217" s="70"/>
      <c r="R217" s="70" t="s">
        <v>4</v>
      </c>
      <c r="S217" s="73" t="s">
        <v>5</v>
      </c>
    </row>
    <row r="218" spans="1:19" ht="12.75">
      <c r="A218" s="160" t="s">
        <v>267</v>
      </c>
      <c r="B218" s="74">
        <v>161</v>
      </c>
      <c r="C218" s="74">
        <v>171</v>
      </c>
      <c r="D218" s="74">
        <f>SUM(B218:C218)</f>
        <v>332</v>
      </c>
      <c r="E218" s="315">
        <f aca="true" t="shared" si="84" ref="E218:F221">IF(B218&gt;M218,1,IF(B218&lt;M218,0,IF(B218=M218,0.5,"?")))</f>
        <v>0</v>
      </c>
      <c r="F218" s="315">
        <f t="shared" si="84"/>
        <v>1</v>
      </c>
      <c r="G218" s="158">
        <f>IF(D218=0,0,IF(D218&gt;O218,2,IF(D218&lt;O218,0,IF(D218=O218,1,"?"))))</f>
        <v>2</v>
      </c>
      <c r="H218" s="407">
        <f>SUM(E222:G222)</f>
        <v>11</v>
      </c>
      <c r="I218" s="148"/>
      <c r="J218" s="20"/>
      <c r="K218" s="149"/>
      <c r="L218" s="57" t="s">
        <v>228</v>
      </c>
      <c r="M218" s="74">
        <v>165</v>
      </c>
      <c r="N218" s="74">
        <v>163</v>
      </c>
      <c r="O218" s="74">
        <f>SUM(M218:N218)</f>
        <v>328</v>
      </c>
      <c r="P218" s="316">
        <f aca="true" t="shared" si="85" ref="P218:Q221">IF(M218&gt;B218,1,IF(M218&lt;B218,0,IF(M218=B218,0.5,"?")))</f>
        <v>1</v>
      </c>
      <c r="Q218" s="316">
        <f t="shared" si="85"/>
        <v>0</v>
      </c>
      <c r="R218" s="159">
        <f>IF(O218=0,0,IF(O218&gt;D218,2,IF(O218&lt;D218,0,IF(O218=D218,1,"?"))))</f>
        <v>0</v>
      </c>
      <c r="S218" s="407">
        <f>SUM(P222:R222)</f>
        <v>5</v>
      </c>
    </row>
    <row r="219" spans="1:19" ht="12.75">
      <c r="A219" s="135" t="s">
        <v>252</v>
      </c>
      <c r="B219" s="16">
        <v>180</v>
      </c>
      <c r="C219" s="16">
        <v>186</v>
      </c>
      <c r="D219" s="16">
        <f>SUM(B219:C219)</f>
        <v>366</v>
      </c>
      <c r="E219" s="18">
        <f t="shared" si="84"/>
        <v>1</v>
      </c>
      <c r="F219" s="18">
        <f t="shared" si="84"/>
        <v>1</v>
      </c>
      <c r="G219" s="17">
        <f>IF(D219=0,0,IF(D219&gt;O219,2,IF(D219&lt;O219,0,IF(D219=O219,1,"?"))))</f>
        <v>2</v>
      </c>
      <c r="H219" s="408"/>
      <c r="I219" s="148" t="s">
        <v>8</v>
      </c>
      <c r="J219" s="24"/>
      <c r="K219" s="149"/>
      <c r="L219" s="23" t="s">
        <v>221</v>
      </c>
      <c r="M219" s="16">
        <v>177</v>
      </c>
      <c r="N219" s="16">
        <v>164</v>
      </c>
      <c r="O219" s="16">
        <f>SUM(M219:N219)</f>
        <v>341</v>
      </c>
      <c r="P219" s="18">
        <f t="shared" si="85"/>
        <v>0</v>
      </c>
      <c r="Q219" s="18">
        <f t="shared" si="85"/>
        <v>0</v>
      </c>
      <c r="R219" s="18">
        <f>IF(O219=0,0,IF(O219&gt;D219,2,IF(O219&lt;D219,0,IF(O219=D219,1,"?"))))</f>
        <v>0</v>
      </c>
      <c r="S219" s="408"/>
    </row>
    <row r="220" spans="1:19" ht="12.75">
      <c r="A220" s="135" t="s">
        <v>243</v>
      </c>
      <c r="B220" s="16">
        <v>155</v>
      </c>
      <c r="C220" s="16">
        <v>162</v>
      </c>
      <c r="D220" s="16">
        <f>SUM(B220:C220)</f>
        <v>317</v>
      </c>
      <c r="E220" s="18">
        <f t="shared" si="84"/>
        <v>1</v>
      </c>
      <c r="F220" s="18">
        <f t="shared" si="84"/>
        <v>0</v>
      </c>
      <c r="G220" s="17">
        <f>IF(D220=0,0,IF(D220&gt;O220,2,IF(D220&lt;O220,0,IF(D220=O220,1,"?"))))</f>
        <v>2</v>
      </c>
      <c r="H220" s="408"/>
      <c r="I220" s="317">
        <f>SUM(H218:H223)</f>
        <v>15</v>
      </c>
      <c r="J220" s="20" t="s">
        <v>10</v>
      </c>
      <c r="K220" s="318">
        <f>S218+S223</f>
        <v>5</v>
      </c>
      <c r="L220" s="15" t="s">
        <v>224</v>
      </c>
      <c r="M220" s="16">
        <v>148</v>
      </c>
      <c r="N220" s="16">
        <v>166</v>
      </c>
      <c r="O220" s="16">
        <f>SUM(M220:N220)</f>
        <v>314</v>
      </c>
      <c r="P220" s="18">
        <f t="shared" si="85"/>
        <v>0</v>
      </c>
      <c r="Q220" s="18">
        <f t="shared" si="85"/>
        <v>1</v>
      </c>
      <c r="R220" s="18">
        <f>IF(O220=0,0,IF(O220&gt;D220,2,IF(O220&lt;D220,0,IF(O220=D220,1,"?"))))</f>
        <v>0</v>
      </c>
      <c r="S220" s="408"/>
    </row>
    <row r="221" spans="1:19" ht="13.5" thickBot="1">
      <c r="A221" s="135" t="s">
        <v>241</v>
      </c>
      <c r="B221" s="27">
        <v>161</v>
      </c>
      <c r="C221" s="27">
        <v>169</v>
      </c>
      <c r="D221" s="27">
        <f>SUM(B221:C221)</f>
        <v>330</v>
      </c>
      <c r="E221" s="75">
        <f t="shared" si="84"/>
        <v>1</v>
      </c>
      <c r="F221" s="139">
        <f t="shared" si="84"/>
        <v>0</v>
      </c>
      <c r="G221" s="28">
        <f>IF(D221=0,0,IF(D221&gt;O221,2,IF(D221&lt;O221,0,IF(D221=O221,1,"?"))))</f>
        <v>0</v>
      </c>
      <c r="H221" s="408"/>
      <c r="I221" s="148"/>
      <c r="J221" s="20"/>
      <c r="K221" s="149"/>
      <c r="L221" s="26" t="s">
        <v>227</v>
      </c>
      <c r="M221" s="27">
        <v>160</v>
      </c>
      <c r="N221" s="27">
        <v>180</v>
      </c>
      <c r="O221" s="27">
        <f>SUM(M221:N221)</f>
        <v>340</v>
      </c>
      <c r="P221" s="76">
        <f t="shared" si="85"/>
        <v>0</v>
      </c>
      <c r="Q221" s="76">
        <f t="shared" si="85"/>
        <v>1</v>
      </c>
      <c r="R221" s="29">
        <f>IF(O221=0,0,IF(O221&gt;D221,2,IF(O221&lt;D221,0,IF(O221=D221,1,"?"))))</f>
        <v>2</v>
      </c>
      <c r="S221" s="408"/>
    </row>
    <row r="222" spans="1:19" ht="13.5" thickBot="1">
      <c r="A222" s="136"/>
      <c r="B222" s="32">
        <f aca="true" t="shared" si="86" ref="B222:G222">SUM(B218:B221)</f>
        <v>657</v>
      </c>
      <c r="C222" s="32">
        <f t="shared" si="86"/>
        <v>688</v>
      </c>
      <c r="D222" s="32">
        <f t="shared" si="86"/>
        <v>1345</v>
      </c>
      <c r="E222" s="34">
        <f t="shared" si="86"/>
        <v>3</v>
      </c>
      <c r="F222" s="34">
        <f t="shared" si="86"/>
        <v>2</v>
      </c>
      <c r="G222" s="34">
        <f t="shared" si="86"/>
        <v>6</v>
      </c>
      <c r="H222" s="409"/>
      <c r="I222" s="150"/>
      <c r="J222" s="138"/>
      <c r="K222" s="151"/>
      <c r="L222" s="155"/>
      <c r="M222" s="39">
        <f aca="true" t="shared" si="87" ref="M222:R222">SUM(M218:M221)</f>
        <v>650</v>
      </c>
      <c r="N222" s="32">
        <f t="shared" si="87"/>
        <v>673</v>
      </c>
      <c r="O222" s="32">
        <f t="shared" si="87"/>
        <v>1323</v>
      </c>
      <c r="P222" s="34">
        <f t="shared" si="87"/>
        <v>1</v>
      </c>
      <c r="Q222" s="34">
        <f t="shared" si="87"/>
        <v>2</v>
      </c>
      <c r="R222" s="34">
        <f t="shared" si="87"/>
        <v>2</v>
      </c>
      <c r="S222" s="409"/>
    </row>
    <row r="223" spans="4:19" ht="13.5" thickBot="1">
      <c r="D223" s="142">
        <f>D222</f>
        <v>1345</v>
      </c>
      <c r="E223" s="313"/>
      <c r="F223" s="313"/>
      <c r="H223" s="77">
        <f>IF(D223=0,0,IF(D223&gt;O223,4,IF(D223&lt;O223,0,IF(D223&gt;=O223,2,"falsch"))))</f>
        <v>4</v>
      </c>
      <c r="I223" s="1"/>
      <c r="O223" s="68">
        <f>O222</f>
        <v>1323</v>
      </c>
      <c r="P223" s="162"/>
      <c r="Q223" s="162"/>
      <c r="R223" s="42"/>
      <c r="S223" s="77">
        <f>IF(O223=0,0,IF(O223&gt;D223,4,IF(O223&lt;D223,0,IF(O223=D223,2,"falsch"))))</f>
        <v>0</v>
      </c>
    </row>
    <row r="224" spans="4:19" ht="12.75">
      <c r="D224" s="162"/>
      <c r="E224" s="162"/>
      <c r="F224" s="162"/>
      <c r="H224" s="163"/>
      <c r="I224" s="404" t="s">
        <v>191</v>
      </c>
      <c r="J224" s="405"/>
      <c r="K224" s="406"/>
      <c r="L224" s="164"/>
      <c r="M224" s="164"/>
      <c r="N224" s="164"/>
      <c r="O224" s="165"/>
      <c r="P224" s="165"/>
      <c r="Q224" s="165"/>
      <c r="R224" s="163"/>
      <c r="S224" s="163"/>
    </row>
    <row r="225" spans="9:11" ht="12.75">
      <c r="I225" s="48">
        <f>IF(I220&gt;K220,2,IF(I220=K220,1,0))</f>
        <v>2</v>
      </c>
      <c r="J225" s="128" t="s">
        <v>10</v>
      </c>
      <c r="K225" s="48">
        <f>IF(I220&lt;K220,2,IF(I220=K220,1,0))</f>
        <v>0</v>
      </c>
    </row>
    <row r="226" spans="8:10" ht="13.5" thickBot="1">
      <c r="H226" s="50"/>
      <c r="I226" s="64"/>
      <c r="J226" s="50"/>
    </row>
    <row r="227" spans="1:19" ht="13.5" thickBot="1">
      <c r="A227" s="5" t="s">
        <v>33</v>
      </c>
      <c r="B227" s="70" t="s">
        <v>2</v>
      </c>
      <c r="C227" s="70" t="s">
        <v>2</v>
      </c>
      <c r="D227" s="70" t="s">
        <v>3</v>
      </c>
      <c r="E227" s="70"/>
      <c r="F227" s="70"/>
      <c r="G227" s="70" t="s">
        <v>4</v>
      </c>
      <c r="H227" s="144" t="s">
        <v>5</v>
      </c>
      <c r="I227" s="146"/>
      <c r="J227" s="129"/>
      <c r="K227" s="147"/>
      <c r="L227" s="5" t="s">
        <v>41</v>
      </c>
      <c r="M227" s="70" t="s">
        <v>2</v>
      </c>
      <c r="N227" s="70" t="s">
        <v>2</v>
      </c>
      <c r="O227" s="70" t="s">
        <v>3</v>
      </c>
      <c r="P227" s="70"/>
      <c r="Q227" s="70"/>
      <c r="R227" s="70" t="s">
        <v>4</v>
      </c>
      <c r="S227" s="73" t="s">
        <v>5</v>
      </c>
    </row>
    <row r="228" spans="1:19" ht="12.75">
      <c r="A228" s="160" t="s">
        <v>297</v>
      </c>
      <c r="B228" s="74">
        <v>163</v>
      </c>
      <c r="C228" s="74">
        <v>173</v>
      </c>
      <c r="D228" s="74">
        <f>SUM(B228:C228)</f>
        <v>336</v>
      </c>
      <c r="E228" s="315">
        <f aca="true" t="shared" si="88" ref="E228:F231">IF(B228&gt;M228,1,IF(B228&lt;M228,0,IF(B228=M228,0.5,"?")))</f>
        <v>0</v>
      </c>
      <c r="F228" s="315">
        <f t="shared" si="88"/>
        <v>0</v>
      </c>
      <c r="G228" s="158">
        <f>IF(D228=0,0,IF(D228&gt;O228,2,IF(D228&lt;O228,0,IF(D228=O228,1,"?"))))</f>
        <v>0</v>
      </c>
      <c r="H228" s="407">
        <f>SUM(E232:G232)</f>
        <v>7</v>
      </c>
      <c r="I228" s="148"/>
      <c r="J228" s="20"/>
      <c r="K228" s="149"/>
      <c r="L228" s="143" t="s">
        <v>29</v>
      </c>
      <c r="M228" s="74">
        <v>168</v>
      </c>
      <c r="N228" s="74">
        <v>181</v>
      </c>
      <c r="O228" s="74">
        <f>SUM(M228:N228)</f>
        <v>349</v>
      </c>
      <c r="P228" s="316">
        <f aca="true" t="shared" si="89" ref="P228:Q231">IF(M228&gt;B228,1,IF(M228&lt;B228,0,IF(M228=B228,0.5,"?")))</f>
        <v>1</v>
      </c>
      <c r="Q228" s="316">
        <f t="shared" si="89"/>
        <v>1</v>
      </c>
      <c r="R228" s="159">
        <f>IF(O228=0,0,IF(O228&gt;D228,2,IF(O228&lt;D228,0,IF(O228=D228,1,"?"))))</f>
        <v>2</v>
      </c>
      <c r="S228" s="407">
        <f>SUM(P232:R232)</f>
        <v>9</v>
      </c>
    </row>
    <row r="229" spans="1:19" ht="12.75">
      <c r="A229" s="135" t="s">
        <v>300</v>
      </c>
      <c r="B229" s="16">
        <v>178</v>
      </c>
      <c r="C229" s="16">
        <v>174</v>
      </c>
      <c r="D229" s="16">
        <f>SUM(B229:C229)</f>
        <v>352</v>
      </c>
      <c r="E229" s="18">
        <f t="shared" si="88"/>
        <v>0</v>
      </c>
      <c r="F229" s="18">
        <f t="shared" si="88"/>
        <v>1</v>
      </c>
      <c r="G229" s="17">
        <f>IF(D229=0,0,IF(D229&gt;O229,2,IF(D229&lt;O229,0,IF(D229=O229,1,"?"))))</f>
        <v>0</v>
      </c>
      <c r="H229" s="408"/>
      <c r="I229" s="148" t="s">
        <v>8</v>
      </c>
      <c r="J229" s="24"/>
      <c r="K229" s="149"/>
      <c r="L229" s="133" t="s">
        <v>27</v>
      </c>
      <c r="M229" s="16">
        <v>187</v>
      </c>
      <c r="N229" s="16">
        <v>170</v>
      </c>
      <c r="O229" s="16">
        <f>SUM(M229:N229)</f>
        <v>357</v>
      </c>
      <c r="P229" s="18">
        <f t="shared" si="89"/>
        <v>1</v>
      </c>
      <c r="Q229" s="18">
        <f t="shared" si="89"/>
        <v>0</v>
      </c>
      <c r="R229" s="18">
        <f>IF(O229=0,0,IF(O229&gt;D229,2,IF(O229&lt;D229,0,IF(O229=D229,1,"?"))))</f>
        <v>2</v>
      </c>
      <c r="S229" s="408"/>
    </row>
    <row r="230" spans="1:19" ht="12.75">
      <c r="A230" s="135" t="s">
        <v>296</v>
      </c>
      <c r="B230" s="16">
        <v>182</v>
      </c>
      <c r="C230" s="16">
        <v>162</v>
      </c>
      <c r="D230" s="16">
        <f>SUM(B230:C230)</f>
        <v>344</v>
      </c>
      <c r="E230" s="18">
        <f t="shared" si="88"/>
        <v>1</v>
      </c>
      <c r="F230" s="18">
        <f t="shared" si="88"/>
        <v>1</v>
      </c>
      <c r="G230" s="17">
        <f>IF(D230=0,0,IF(D230&gt;O230,2,IF(D230&lt;O230,0,IF(D230=O230,1,"?"))))</f>
        <v>2</v>
      </c>
      <c r="H230" s="408"/>
      <c r="I230" s="317">
        <f>SUM(H228:H233)</f>
        <v>7</v>
      </c>
      <c r="J230" s="20" t="s">
        <v>10</v>
      </c>
      <c r="K230" s="318">
        <f>S228+S233</f>
        <v>13</v>
      </c>
      <c r="L230" s="133" t="s">
        <v>28</v>
      </c>
      <c r="M230" s="16">
        <v>172</v>
      </c>
      <c r="N230" s="16">
        <v>157</v>
      </c>
      <c r="O230" s="16">
        <f>SUM(M230:N230)</f>
        <v>329</v>
      </c>
      <c r="P230" s="18">
        <f t="shared" si="89"/>
        <v>0</v>
      </c>
      <c r="Q230" s="18">
        <f t="shared" si="89"/>
        <v>0</v>
      </c>
      <c r="R230" s="18">
        <f>IF(O230=0,0,IF(O230&gt;D230,2,IF(O230&lt;D230,0,IF(O230=D230,1,"?"))))</f>
        <v>0</v>
      </c>
      <c r="S230" s="408"/>
    </row>
    <row r="231" spans="1:19" ht="13.5" thickBot="1">
      <c r="A231" s="135" t="s">
        <v>298</v>
      </c>
      <c r="B231" s="27">
        <v>178</v>
      </c>
      <c r="C231" s="27">
        <v>166</v>
      </c>
      <c r="D231" s="27">
        <f>SUM(B231:C231)</f>
        <v>344</v>
      </c>
      <c r="E231" s="75">
        <f t="shared" si="88"/>
        <v>1</v>
      </c>
      <c r="F231" s="139">
        <f t="shared" si="88"/>
        <v>0</v>
      </c>
      <c r="G231" s="28">
        <f>IF(D231=0,0,IF(D231&gt;O231,2,IF(D231&lt;O231,0,IF(D231=O231,1,"?"))))</f>
        <v>1</v>
      </c>
      <c r="H231" s="408"/>
      <c r="I231" s="148"/>
      <c r="J231" s="20"/>
      <c r="K231" s="149"/>
      <c r="L231" s="133" t="s">
        <v>30</v>
      </c>
      <c r="M231" s="27">
        <v>177</v>
      </c>
      <c r="N231" s="27">
        <v>167</v>
      </c>
      <c r="O231" s="27">
        <f>SUM(M231:N231)</f>
        <v>344</v>
      </c>
      <c r="P231" s="76">
        <f t="shared" si="89"/>
        <v>0</v>
      </c>
      <c r="Q231" s="76">
        <f t="shared" si="89"/>
        <v>1</v>
      </c>
      <c r="R231" s="29">
        <f>IF(O231=0,0,IF(O231&gt;D231,2,IF(O231&lt;D231,0,IF(O231=D231,1,"?"))))</f>
        <v>1</v>
      </c>
      <c r="S231" s="408"/>
    </row>
    <row r="232" spans="1:19" ht="13.5" thickBot="1">
      <c r="A232" s="136"/>
      <c r="B232" s="32">
        <f aca="true" t="shared" si="90" ref="B232:G232">SUM(B228:B231)</f>
        <v>701</v>
      </c>
      <c r="C232" s="32">
        <f t="shared" si="90"/>
        <v>675</v>
      </c>
      <c r="D232" s="32">
        <f t="shared" si="90"/>
        <v>1376</v>
      </c>
      <c r="E232" s="34">
        <f t="shared" si="90"/>
        <v>2</v>
      </c>
      <c r="F232" s="34">
        <f t="shared" si="90"/>
        <v>2</v>
      </c>
      <c r="G232" s="34">
        <f t="shared" si="90"/>
        <v>3</v>
      </c>
      <c r="H232" s="409"/>
      <c r="I232" s="150"/>
      <c r="J232" s="138"/>
      <c r="K232" s="151"/>
      <c r="L232" s="155"/>
      <c r="M232" s="39">
        <f aca="true" t="shared" si="91" ref="M232:R232">SUM(M228:M231)</f>
        <v>704</v>
      </c>
      <c r="N232" s="32">
        <f t="shared" si="91"/>
        <v>675</v>
      </c>
      <c r="O232" s="32">
        <f t="shared" si="91"/>
        <v>1379</v>
      </c>
      <c r="P232" s="34">
        <f t="shared" si="91"/>
        <v>2</v>
      </c>
      <c r="Q232" s="34">
        <f t="shared" si="91"/>
        <v>2</v>
      </c>
      <c r="R232" s="34">
        <f t="shared" si="91"/>
        <v>5</v>
      </c>
      <c r="S232" s="409"/>
    </row>
    <row r="233" spans="4:19" ht="13.5" thickBot="1">
      <c r="D233" s="68">
        <f>D232</f>
        <v>1376</v>
      </c>
      <c r="E233" s="162"/>
      <c r="F233" s="162"/>
      <c r="H233" s="153">
        <f>IF(D233=0,0,IF(D233&gt;O233,4,IF(D233&lt;O233,0,IF(D233&gt;=O233,2,"falsch"))))</f>
        <v>0</v>
      </c>
      <c r="I233" s="1"/>
      <c r="O233" s="68">
        <f>O232</f>
        <v>1379</v>
      </c>
      <c r="P233" s="162"/>
      <c r="Q233" s="162"/>
      <c r="R233" s="42"/>
      <c r="S233" s="153">
        <f>IF(O233=0,0,IF(O233&gt;D233,4,IF(O233&lt;D233,0,IF(O233=D233,2,"falsch"))))</f>
        <v>4</v>
      </c>
    </row>
    <row r="234" spans="4:19" ht="12.75">
      <c r="D234" s="162"/>
      <c r="E234" s="162"/>
      <c r="F234" s="162"/>
      <c r="H234" s="163"/>
      <c r="I234" s="404" t="s">
        <v>191</v>
      </c>
      <c r="J234" s="405"/>
      <c r="K234" s="406"/>
      <c r="L234" s="164"/>
      <c r="M234" s="164"/>
      <c r="N234" s="164"/>
      <c r="O234" s="165"/>
      <c r="P234" s="165"/>
      <c r="Q234" s="165"/>
      <c r="R234" s="163"/>
      <c r="S234" s="163"/>
    </row>
    <row r="235" spans="9:11" ht="12.75">
      <c r="I235" s="48">
        <f>IF(I230&gt;K230,2,IF(I230=K230,1,0))</f>
        <v>0</v>
      </c>
      <c r="J235" s="128" t="s">
        <v>10</v>
      </c>
      <c r="K235" s="48">
        <f>IF(I230&lt;K230,2,IF(I230=K230,1,0))</f>
        <v>2</v>
      </c>
    </row>
    <row r="236" ht="13.5" thickBot="1"/>
    <row r="237" spans="1:19" ht="13.5" thickBot="1">
      <c r="A237" s="5" t="s">
        <v>413</v>
      </c>
      <c r="B237" s="70" t="s">
        <v>2</v>
      </c>
      <c r="C237" s="70" t="s">
        <v>2</v>
      </c>
      <c r="D237" s="70" t="s">
        <v>3</v>
      </c>
      <c r="E237" s="70"/>
      <c r="F237" s="70"/>
      <c r="G237" s="70" t="s">
        <v>4</v>
      </c>
      <c r="H237" s="144" t="s">
        <v>5</v>
      </c>
      <c r="I237" s="146"/>
      <c r="J237" s="129"/>
      <c r="K237" s="147"/>
      <c r="L237" s="61" t="s">
        <v>1</v>
      </c>
      <c r="M237" s="70" t="s">
        <v>2</v>
      </c>
      <c r="N237" s="70" t="s">
        <v>2</v>
      </c>
      <c r="O237" s="70" t="s">
        <v>3</v>
      </c>
      <c r="P237" s="70"/>
      <c r="Q237" s="70"/>
      <c r="R237" s="70" t="s">
        <v>4</v>
      </c>
      <c r="S237" s="73" t="s">
        <v>5</v>
      </c>
    </row>
    <row r="238" spans="1:19" ht="12.75">
      <c r="A238" s="143" t="s">
        <v>31</v>
      </c>
      <c r="B238" s="74">
        <v>157</v>
      </c>
      <c r="C238" s="74">
        <v>154</v>
      </c>
      <c r="D238" s="74">
        <f>SUM(B238:C238)</f>
        <v>311</v>
      </c>
      <c r="E238" s="315">
        <f aca="true" t="shared" si="92" ref="E238:F241">IF(B238&gt;M238,1,IF(B238&lt;M238,0,IF(B238=M238,0.5,"?")))</f>
        <v>0</v>
      </c>
      <c r="F238" s="315">
        <f t="shared" si="92"/>
        <v>0</v>
      </c>
      <c r="G238" s="158">
        <f>IF(D238=0,0,IF(D238&gt;O238,2,IF(D238&lt;O238,0,IF(D238=O238,1,"?"))))</f>
        <v>0</v>
      </c>
      <c r="H238" s="407">
        <f>SUM(E242:G242)</f>
        <v>7</v>
      </c>
      <c r="I238" s="148"/>
      <c r="J238" s="20"/>
      <c r="K238" s="149"/>
      <c r="L238" s="57" t="s">
        <v>9</v>
      </c>
      <c r="M238" s="74">
        <v>181</v>
      </c>
      <c r="N238" s="74">
        <v>190</v>
      </c>
      <c r="O238" s="74">
        <f>SUM(M238:N238)</f>
        <v>371</v>
      </c>
      <c r="P238" s="316">
        <f aca="true" t="shared" si="93" ref="P238:Q241">IF(M238&gt;B238,1,IF(M238&lt;B238,0,IF(M238=B238,0.5,"?")))</f>
        <v>1</v>
      </c>
      <c r="Q238" s="316">
        <f t="shared" si="93"/>
        <v>1</v>
      </c>
      <c r="R238" s="159">
        <f>IF(O238=0,0,IF(O238&gt;D238,2,IF(O238&lt;D238,0,IF(O238=D238,1,"?"))))</f>
        <v>2</v>
      </c>
      <c r="S238" s="407">
        <f>SUM(P242:R242)</f>
        <v>9</v>
      </c>
    </row>
    <row r="239" spans="1:19" ht="12.75">
      <c r="A239" s="135" t="s">
        <v>215</v>
      </c>
      <c r="B239" s="16">
        <v>191</v>
      </c>
      <c r="C239" s="16">
        <v>195</v>
      </c>
      <c r="D239" s="16">
        <f>SUM(B239:C239)</f>
        <v>386</v>
      </c>
      <c r="E239" s="18">
        <f t="shared" si="92"/>
        <v>0</v>
      </c>
      <c r="F239" s="18">
        <f t="shared" si="92"/>
        <v>1</v>
      </c>
      <c r="G239" s="17">
        <f>IF(D239=0,0,IF(D239&gt;O239,2,IF(D239&lt;O239,0,IF(D239=O239,1,"?"))))</f>
        <v>2</v>
      </c>
      <c r="H239" s="408"/>
      <c r="I239" s="148" t="s">
        <v>8</v>
      </c>
      <c r="J239" s="24"/>
      <c r="K239" s="149"/>
      <c r="L239" s="57" t="s">
        <v>433</v>
      </c>
      <c r="M239" s="16">
        <v>192</v>
      </c>
      <c r="N239" s="16">
        <v>174</v>
      </c>
      <c r="O239" s="16">
        <f>SUM(M239:N239)</f>
        <v>366</v>
      </c>
      <c r="P239" s="18">
        <f t="shared" si="93"/>
        <v>1</v>
      </c>
      <c r="Q239" s="18">
        <f t="shared" si="93"/>
        <v>0</v>
      </c>
      <c r="R239" s="18">
        <f>IF(O239=0,0,IF(O239&gt;D239,2,IF(O239&lt;D239,0,IF(O239=D239,1,"?"))))</f>
        <v>0</v>
      </c>
      <c r="S239" s="408"/>
    </row>
    <row r="240" spans="1:19" ht="12.75">
      <c r="A240" s="133" t="s">
        <v>414</v>
      </c>
      <c r="B240" s="16">
        <v>178</v>
      </c>
      <c r="C240" s="16">
        <v>184</v>
      </c>
      <c r="D240" s="16">
        <f>SUM(B240:C240)</f>
        <v>362</v>
      </c>
      <c r="E240" s="18">
        <f t="shared" si="92"/>
        <v>1</v>
      </c>
      <c r="F240" s="18">
        <f t="shared" si="92"/>
        <v>1</v>
      </c>
      <c r="G240" s="17">
        <f>IF(D240=0,0,IF(D240&gt;O240,2,IF(D240&lt;O240,0,IF(D240=O240,1,"?"))))</f>
        <v>2</v>
      </c>
      <c r="H240" s="408"/>
      <c r="I240" s="317">
        <f>SUM(H238:H243)</f>
        <v>7</v>
      </c>
      <c r="J240" s="20" t="s">
        <v>10</v>
      </c>
      <c r="K240" s="318">
        <f>S238+S243</f>
        <v>13</v>
      </c>
      <c r="L240" s="15" t="s">
        <v>317</v>
      </c>
      <c r="M240" s="16">
        <v>163</v>
      </c>
      <c r="N240" s="16">
        <v>178</v>
      </c>
      <c r="O240" s="16">
        <f>SUM(M240:N240)</f>
        <v>341</v>
      </c>
      <c r="P240" s="18">
        <f t="shared" si="93"/>
        <v>0</v>
      </c>
      <c r="Q240" s="18">
        <f t="shared" si="93"/>
        <v>0</v>
      </c>
      <c r="R240" s="18">
        <f>IF(O240=0,0,IF(O240&gt;D240,2,IF(O240&lt;D240,0,IF(O240=D240,1,"?"))))</f>
        <v>0</v>
      </c>
      <c r="S240" s="408"/>
    </row>
    <row r="241" spans="1:19" ht="13.5" thickBot="1">
      <c r="A241" s="135" t="s">
        <v>12</v>
      </c>
      <c r="B241" s="27">
        <v>153</v>
      </c>
      <c r="C241" s="27">
        <v>163</v>
      </c>
      <c r="D241" s="27">
        <f>SUM(B241:C241)</f>
        <v>316</v>
      </c>
      <c r="E241" s="75">
        <f t="shared" si="92"/>
        <v>0</v>
      </c>
      <c r="F241" s="139">
        <f t="shared" si="92"/>
        <v>0</v>
      </c>
      <c r="G241" s="28">
        <f>IF(D241=0,0,IF(D241&gt;O241,2,IF(D241&lt;O241,0,IF(D241=O241,1,"?"))))</f>
        <v>0</v>
      </c>
      <c r="H241" s="408"/>
      <c r="I241" s="148"/>
      <c r="J241" s="20"/>
      <c r="K241" s="149"/>
      <c r="L241" s="15" t="s">
        <v>7</v>
      </c>
      <c r="M241" s="27">
        <v>170</v>
      </c>
      <c r="N241" s="27">
        <v>175</v>
      </c>
      <c r="O241" s="27">
        <f>SUM(M241:N241)</f>
        <v>345</v>
      </c>
      <c r="P241" s="76">
        <f t="shared" si="93"/>
        <v>1</v>
      </c>
      <c r="Q241" s="76">
        <f t="shared" si="93"/>
        <v>1</v>
      </c>
      <c r="R241" s="29">
        <f>IF(O241=0,0,IF(O241&gt;D241,2,IF(O241&lt;D241,0,IF(O241=D241,1,"?"))))</f>
        <v>2</v>
      </c>
      <c r="S241" s="408"/>
    </row>
    <row r="242" spans="1:19" ht="13.5" thickBot="1">
      <c r="A242" s="136"/>
      <c r="B242" s="32">
        <f aca="true" t="shared" si="94" ref="B242:G242">SUM(B238:B241)</f>
        <v>679</v>
      </c>
      <c r="C242" s="32">
        <f t="shared" si="94"/>
        <v>696</v>
      </c>
      <c r="D242" s="32">
        <f t="shared" si="94"/>
        <v>1375</v>
      </c>
      <c r="E242" s="34">
        <f t="shared" si="94"/>
        <v>1</v>
      </c>
      <c r="F242" s="34">
        <f t="shared" si="94"/>
        <v>2</v>
      </c>
      <c r="G242" s="34">
        <f t="shared" si="94"/>
        <v>4</v>
      </c>
      <c r="H242" s="409"/>
      <c r="I242" s="150"/>
      <c r="J242" s="138"/>
      <c r="K242" s="151"/>
      <c r="L242" s="155"/>
      <c r="M242" s="39">
        <f aca="true" t="shared" si="95" ref="M242:R242">SUM(M238:M241)</f>
        <v>706</v>
      </c>
      <c r="N242" s="32">
        <f t="shared" si="95"/>
        <v>717</v>
      </c>
      <c r="O242" s="32">
        <f t="shared" si="95"/>
        <v>1423</v>
      </c>
      <c r="P242" s="34">
        <f t="shared" si="95"/>
        <v>3</v>
      </c>
      <c r="Q242" s="34">
        <f t="shared" si="95"/>
        <v>2</v>
      </c>
      <c r="R242" s="34">
        <f t="shared" si="95"/>
        <v>4</v>
      </c>
      <c r="S242" s="409"/>
    </row>
    <row r="243" spans="4:19" ht="13.5" thickBot="1">
      <c r="D243" s="68">
        <f>D242</f>
        <v>1375</v>
      </c>
      <c r="E243" s="162"/>
      <c r="F243" s="162"/>
      <c r="H243" s="153">
        <f>IF(D243=0,0,IF(D243&gt;O243,4,IF(D243&lt;O243,0,IF(D243&gt;=O243,2,"falsch"))))</f>
        <v>0</v>
      </c>
      <c r="I243" s="1"/>
      <c r="O243" s="68">
        <f>O242</f>
        <v>1423</v>
      </c>
      <c r="P243" s="162"/>
      <c r="Q243" s="162"/>
      <c r="R243" s="42"/>
      <c r="S243" s="153">
        <f>IF(O243=0,0,IF(O243&gt;D243,4,IF(O243&lt;D243,0,IF(O243=D243,2,"falsch"))))</f>
        <v>4</v>
      </c>
    </row>
    <row r="244" spans="4:19" ht="12.75">
      <c r="D244" s="162"/>
      <c r="E244" s="162"/>
      <c r="F244" s="162"/>
      <c r="H244" s="163"/>
      <c r="I244" s="404" t="s">
        <v>191</v>
      </c>
      <c r="J244" s="405"/>
      <c r="K244" s="406"/>
      <c r="L244" s="164"/>
      <c r="M244" s="164"/>
      <c r="N244" s="164"/>
      <c r="O244" s="165"/>
      <c r="P244" s="165"/>
      <c r="Q244" s="165"/>
      <c r="R244" s="163"/>
      <c r="S244" s="163"/>
    </row>
    <row r="245" spans="9:11" ht="12.75">
      <c r="I245" s="48">
        <f>IF(I240&gt;K240,2,IF(I240=K240,1,0))</f>
        <v>0</v>
      </c>
      <c r="J245" s="128" t="s">
        <v>10</v>
      </c>
      <c r="K245" s="48">
        <f>IF(I240&lt;K240,2,IF(I240=K240,1,0))</f>
        <v>2</v>
      </c>
    </row>
    <row r="246" spans="1:3" ht="15.75">
      <c r="A246" s="402" t="s">
        <v>384</v>
      </c>
      <c r="B246" s="402"/>
      <c r="C246" s="402"/>
    </row>
    <row r="247" spans="2:18" ht="16.5" thickBot="1">
      <c r="B247" s="4"/>
      <c r="H247" s="2"/>
      <c r="I247" s="3"/>
      <c r="J247" s="3"/>
      <c r="K247" s="3"/>
      <c r="L247" s="3"/>
      <c r="R247" s="1"/>
    </row>
    <row r="248" spans="1:19" ht="13.5" thickBot="1">
      <c r="A248" s="61" t="s">
        <v>40</v>
      </c>
      <c r="B248" s="70" t="s">
        <v>2</v>
      </c>
      <c r="C248" s="70" t="s">
        <v>2</v>
      </c>
      <c r="D248" s="70" t="s">
        <v>3</v>
      </c>
      <c r="E248" s="70"/>
      <c r="F248" s="70"/>
      <c r="G248" s="70" t="s">
        <v>4</v>
      </c>
      <c r="H248" s="144" t="s">
        <v>5</v>
      </c>
      <c r="I248" s="146"/>
      <c r="J248" s="129"/>
      <c r="K248" s="147"/>
      <c r="L248" s="61" t="s">
        <v>219</v>
      </c>
      <c r="M248" s="70" t="s">
        <v>2</v>
      </c>
      <c r="N248" s="70" t="s">
        <v>2</v>
      </c>
      <c r="O248" s="70" t="s">
        <v>3</v>
      </c>
      <c r="P248" s="70"/>
      <c r="Q248" s="70"/>
      <c r="R248" s="70" t="s">
        <v>4</v>
      </c>
      <c r="S248" s="73" t="s">
        <v>5</v>
      </c>
    </row>
    <row r="249" spans="1:19" ht="12.75">
      <c r="A249" s="143" t="s">
        <v>435</v>
      </c>
      <c r="B249" s="74">
        <v>189</v>
      </c>
      <c r="C249" s="74">
        <v>172</v>
      </c>
      <c r="D249" s="74">
        <f>SUM(B249:C249)</f>
        <v>361</v>
      </c>
      <c r="E249" s="315">
        <f aca="true" t="shared" si="96" ref="E249:F252">IF(B249&gt;M249,1,IF(B249&lt;M249,0,IF(B249=M249,0.5,"?")))</f>
        <v>1</v>
      </c>
      <c r="F249" s="315">
        <f t="shared" si="96"/>
        <v>0</v>
      </c>
      <c r="G249" s="158">
        <f>IF(D249=0,0,IF(D249&gt;O249,2,IF(D249&lt;O249,0,IF(D249=O249,1,"?"))))</f>
        <v>2</v>
      </c>
      <c r="H249" s="407">
        <f>SUM(E253:G253)</f>
        <v>9</v>
      </c>
      <c r="I249" s="148"/>
      <c r="J249" s="20"/>
      <c r="K249" s="149"/>
      <c r="L249" s="57" t="s">
        <v>199</v>
      </c>
      <c r="M249" s="74">
        <v>161</v>
      </c>
      <c r="N249" s="74">
        <v>175</v>
      </c>
      <c r="O249" s="74">
        <f>SUM(M249:N249)</f>
        <v>336</v>
      </c>
      <c r="P249" s="316">
        <f aca="true" t="shared" si="97" ref="P249:Q252">IF(M249&gt;B249,1,IF(M249&lt;B249,0,IF(M249=B249,0.5,"?")))</f>
        <v>0</v>
      </c>
      <c r="Q249" s="316">
        <f t="shared" si="97"/>
        <v>1</v>
      </c>
      <c r="R249" s="159">
        <f>IF(O249=0,0,IF(O249&gt;D249,2,IF(O249&lt;D249,0,IF(O249=D249,1,"?"))))</f>
        <v>0</v>
      </c>
      <c r="S249" s="407">
        <f>SUM(P253:R253)</f>
        <v>7</v>
      </c>
    </row>
    <row r="250" spans="1:19" ht="12.75">
      <c r="A250" s="134" t="s">
        <v>39</v>
      </c>
      <c r="B250" s="16">
        <v>180</v>
      </c>
      <c r="C250" s="16">
        <v>169</v>
      </c>
      <c r="D250" s="16">
        <f>SUM(B250:C250)</f>
        <v>349</v>
      </c>
      <c r="E250" s="18">
        <f t="shared" si="96"/>
        <v>0</v>
      </c>
      <c r="F250" s="18">
        <f t="shared" si="96"/>
        <v>1</v>
      </c>
      <c r="G250" s="17">
        <f>IF(D250=0,0,IF(D250&gt;O250,2,IF(D250&lt;O250,0,IF(D250=O250,1,"?"))))</f>
        <v>2</v>
      </c>
      <c r="H250" s="408"/>
      <c r="I250" s="148" t="s">
        <v>8</v>
      </c>
      <c r="J250" s="24"/>
      <c r="K250" s="149"/>
      <c r="L250" s="15" t="s">
        <v>49</v>
      </c>
      <c r="M250" s="16">
        <v>186</v>
      </c>
      <c r="N250" s="16">
        <v>144</v>
      </c>
      <c r="O250" s="16">
        <f>SUM(M250:N250)</f>
        <v>330</v>
      </c>
      <c r="P250" s="18">
        <f t="shared" si="97"/>
        <v>1</v>
      </c>
      <c r="Q250" s="18">
        <f t="shared" si="97"/>
        <v>0</v>
      </c>
      <c r="R250" s="18">
        <f>IF(O250=0,0,IF(O250&gt;D250,2,IF(O250&lt;D250,0,IF(O250=D250,1,"?"))))</f>
        <v>0</v>
      </c>
      <c r="S250" s="408"/>
    </row>
    <row r="251" spans="1:19" ht="12.75">
      <c r="A251" s="133" t="s">
        <v>391</v>
      </c>
      <c r="B251" s="16">
        <v>181</v>
      </c>
      <c r="C251" s="16">
        <v>170</v>
      </c>
      <c r="D251" s="16">
        <f>SUM(B251:C251)</f>
        <v>351</v>
      </c>
      <c r="E251" s="18">
        <f t="shared" si="96"/>
        <v>0</v>
      </c>
      <c r="F251" s="18">
        <f t="shared" si="96"/>
        <v>0</v>
      </c>
      <c r="G251" s="17">
        <f>IF(D251=0,0,IF(D251&gt;O251,2,IF(D251&lt;O251,0,IF(D251=O251,1,"?"))))</f>
        <v>0</v>
      </c>
      <c r="H251" s="408"/>
      <c r="I251" s="317">
        <f>SUM(H249:H254)</f>
        <v>13</v>
      </c>
      <c r="J251" s="20" t="s">
        <v>10</v>
      </c>
      <c r="K251" s="318">
        <f>S249+S254</f>
        <v>7</v>
      </c>
      <c r="L251" s="15" t="s">
        <v>216</v>
      </c>
      <c r="M251" s="16">
        <v>182</v>
      </c>
      <c r="N251" s="16">
        <v>187</v>
      </c>
      <c r="O251" s="16">
        <f>SUM(M251:N251)</f>
        <v>369</v>
      </c>
      <c r="P251" s="18">
        <f t="shared" si="97"/>
        <v>1</v>
      </c>
      <c r="Q251" s="18">
        <f t="shared" si="97"/>
        <v>1</v>
      </c>
      <c r="R251" s="18">
        <f>IF(O251=0,0,IF(O251&gt;D251,2,IF(O251&lt;D251,0,IF(O251=D251,1,"?"))))</f>
        <v>2</v>
      </c>
      <c r="S251" s="408"/>
    </row>
    <row r="252" spans="1:19" ht="13.5" thickBot="1">
      <c r="A252" s="135" t="s">
        <v>32</v>
      </c>
      <c r="B252" s="27">
        <v>186</v>
      </c>
      <c r="C252" s="27">
        <v>178</v>
      </c>
      <c r="D252" s="27">
        <f>SUM(B252:C252)</f>
        <v>364</v>
      </c>
      <c r="E252" s="75">
        <f t="shared" si="96"/>
        <v>1</v>
      </c>
      <c r="F252" s="139">
        <f t="shared" si="96"/>
        <v>0</v>
      </c>
      <c r="G252" s="28">
        <f>IF(D252=0,0,IF(D252&gt;O252,2,IF(D252&lt;O252,0,IF(D252=O252,1,"?"))))</f>
        <v>2</v>
      </c>
      <c r="H252" s="408"/>
      <c r="I252" s="148"/>
      <c r="J252" s="20"/>
      <c r="K252" s="149"/>
      <c r="L252" s="15" t="s">
        <v>50</v>
      </c>
      <c r="M252" s="27">
        <v>168</v>
      </c>
      <c r="N252" s="27">
        <v>181</v>
      </c>
      <c r="O252" s="27">
        <f>SUM(M252:N252)</f>
        <v>349</v>
      </c>
      <c r="P252" s="76">
        <f t="shared" si="97"/>
        <v>0</v>
      </c>
      <c r="Q252" s="76">
        <f t="shared" si="97"/>
        <v>1</v>
      </c>
      <c r="R252" s="29">
        <f>IF(O252=0,0,IF(O252&gt;D252,2,IF(O252&lt;D252,0,IF(O252=D252,1,"?"))))</f>
        <v>0</v>
      </c>
      <c r="S252" s="408"/>
    </row>
    <row r="253" spans="1:19" ht="13.5" thickBot="1">
      <c r="A253" s="136"/>
      <c r="B253" s="32">
        <f aca="true" t="shared" si="98" ref="B253:G253">SUM(B249:B252)</f>
        <v>736</v>
      </c>
      <c r="C253" s="32">
        <f t="shared" si="98"/>
        <v>689</v>
      </c>
      <c r="D253" s="32">
        <f t="shared" si="98"/>
        <v>1425</v>
      </c>
      <c r="E253" s="34">
        <f t="shared" si="98"/>
        <v>2</v>
      </c>
      <c r="F253" s="34">
        <f t="shared" si="98"/>
        <v>1</v>
      </c>
      <c r="G253" s="34">
        <f t="shared" si="98"/>
        <v>6</v>
      </c>
      <c r="H253" s="409"/>
      <c r="I253" s="150"/>
      <c r="J253" s="138"/>
      <c r="K253" s="151"/>
      <c r="L253" s="127"/>
      <c r="M253" s="39">
        <f aca="true" t="shared" si="99" ref="M253:R253">SUM(M249:M252)</f>
        <v>697</v>
      </c>
      <c r="N253" s="32">
        <f t="shared" si="99"/>
        <v>687</v>
      </c>
      <c r="O253" s="32">
        <f t="shared" si="99"/>
        <v>1384</v>
      </c>
      <c r="P253" s="34">
        <f t="shared" si="99"/>
        <v>2</v>
      </c>
      <c r="Q253" s="34">
        <f t="shared" si="99"/>
        <v>3</v>
      </c>
      <c r="R253" s="34">
        <f t="shared" si="99"/>
        <v>2</v>
      </c>
      <c r="S253" s="409"/>
    </row>
    <row r="254" spans="4:19" ht="13.5" thickBot="1">
      <c r="D254" s="68">
        <f>D253</f>
        <v>1425</v>
      </c>
      <c r="E254" s="162"/>
      <c r="F254" s="162"/>
      <c r="H254" s="77">
        <f>IF(D254=0,0,IF(D254&gt;O254,4,IF(D254&lt;O254,0,IF(D254&gt;=O254,2,"falsch"))))</f>
        <v>4</v>
      </c>
      <c r="I254" s="1"/>
      <c r="J254" s="1"/>
      <c r="K254" s="1"/>
      <c r="L254" s="1"/>
      <c r="O254" s="68">
        <f>O253</f>
        <v>1384</v>
      </c>
      <c r="P254" s="162"/>
      <c r="Q254" s="162"/>
      <c r="R254" s="42"/>
      <c r="S254" s="77">
        <f>IF(O254=0,0,IF(O254&gt;D254,4,IF(O254&lt;D254,0,IF(O254=D254,2,"falsch"))))</f>
        <v>0</v>
      </c>
    </row>
    <row r="255" spans="4:19" ht="12.75">
      <c r="D255" s="162"/>
      <c r="E255" s="162"/>
      <c r="F255" s="162"/>
      <c r="H255" s="163"/>
      <c r="I255" s="404" t="s">
        <v>191</v>
      </c>
      <c r="J255" s="405"/>
      <c r="K255" s="406"/>
      <c r="L255" s="166"/>
      <c r="M255" s="164"/>
      <c r="N255" s="164"/>
      <c r="O255" s="165"/>
      <c r="P255" s="165"/>
      <c r="Q255" s="165"/>
      <c r="R255" s="163"/>
      <c r="S255" s="163"/>
    </row>
    <row r="256" spans="8:12" ht="12.75">
      <c r="H256" s="47"/>
      <c r="I256" s="48">
        <f>IF(I251&gt;K251,2,IF(I251=K251,1,0))</f>
        <v>2</v>
      </c>
      <c r="J256" s="128" t="s">
        <v>10</v>
      </c>
      <c r="K256" s="49">
        <f>IF(I251&lt;K251,2,IF(I251=K251,1,0))</f>
        <v>0</v>
      </c>
      <c r="L256" s="47"/>
    </row>
    <row r="257" spans="8:12" ht="13.5" thickBot="1">
      <c r="H257" s="50"/>
      <c r="I257" s="51"/>
      <c r="J257" s="52"/>
      <c r="K257" s="1"/>
      <c r="L257" s="1"/>
    </row>
    <row r="258" spans="1:19" ht="13.5" thickBot="1">
      <c r="A258" s="5" t="s">
        <v>471</v>
      </c>
      <c r="B258" s="70" t="s">
        <v>2</v>
      </c>
      <c r="C258" s="70" t="s">
        <v>2</v>
      </c>
      <c r="D258" s="70" t="s">
        <v>3</v>
      </c>
      <c r="E258" s="70"/>
      <c r="F258" s="70"/>
      <c r="G258" s="70" t="s">
        <v>4</v>
      </c>
      <c r="H258" s="144" t="s">
        <v>5</v>
      </c>
      <c r="I258" s="146"/>
      <c r="J258" s="129"/>
      <c r="K258" s="147"/>
      <c r="L258" s="5" t="s">
        <v>33</v>
      </c>
      <c r="M258" s="145" t="s">
        <v>2</v>
      </c>
      <c r="N258" s="70" t="s">
        <v>2</v>
      </c>
      <c r="O258" s="70" t="s">
        <v>3</v>
      </c>
      <c r="P258" s="70"/>
      <c r="Q258" s="70"/>
      <c r="R258" s="70" t="s">
        <v>4</v>
      </c>
      <c r="S258" s="73" t="s">
        <v>5</v>
      </c>
    </row>
    <row r="259" spans="1:19" ht="12.75">
      <c r="A259" s="160" t="s">
        <v>288</v>
      </c>
      <c r="B259" s="74">
        <v>189</v>
      </c>
      <c r="C259" s="74">
        <v>177</v>
      </c>
      <c r="D259" s="74">
        <f>SUM(B259:C259)</f>
        <v>366</v>
      </c>
      <c r="E259" s="315">
        <f aca="true" t="shared" si="100" ref="E259:F262">IF(B259&gt;M259,1,IF(B259&lt;M259,0,IF(B259=M259,0.5,"?")))</f>
        <v>1</v>
      </c>
      <c r="F259" s="315">
        <f t="shared" si="100"/>
        <v>0</v>
      </c>
      <c r="G259" s="158">
        <f>IF(D259=0,0,IF(D259&gt;O259,2,IF(D259&lt;O259,0,IF(D259=O259,1,"?"))))</f>
        <v>2</v>
      </c>
      <c r="H259" s="407">
        <f>SUM(E263:G263)</f>
        <v>10</v>
      </c>
      <c r="I259" s="148"/>
      <c r="J259" s="20"/>
      <c r="K259" s="149"/>
      <c r="L259" s="160" t="s">
        <v>300</v>
      </c>
      <c r="M259" s="74">
        <v>167</v>
      </c>
      <c r="N259" s="74">
        <v>186</v>
      </c>
      <c r="O259" s="74">
        <f>SUM(M259:N259)</f>
        <v>353</v>
      </c>
      <c r="P259" s="316">
        <f aca="true" t="shared" si="101" ref="P259:Q262">IF(M259&gt;B259,1,IF(M259&lt;B259,0,IF(M259=B259,0.5,"?")))</f>
        <v>0</v>
      </c>
      <c r="Q259" s="316">
        <f t="shared" si="101"/>
        <v>1</v>
      </c>
      <c r="R259" s="159">
        <f>IF(O259=0,0,IF(O259&gt;D259,2,IF(O259&lt;D259,0,IF(O259=D259,1,"?"))))</f>
        <v>0</v>
      </c>
      <c r="S259" s="407">
        <f>SUM(P263:R263)</f>
        <v>6</v>
      </c>
    </row>
    <row r="260" spans="1:19" ht="12.75">
      <c r="A260" s="135" t="s">
        <v>291</v>
      </c>
      <c r="B260" s="16">
        <v>150</v>
      </c>
      <c r="C260" s="16">
        <v>140</v>
      </c>
      <c r="D260" s="16">
        <f>SUM(B260:C260)</f>
        <v>290</v>
      </c>
      <c r="E260" s="18">
        <f t="shared" si="100"/>
        <v>0</v>
      </c>
      <c r="F260" s="18">
        <f t="shared" si="100"/>
        <v>0</v>
      </c>
      <c r="G260" s="17">
        <f>IF(D260=0,0,IF(D260&gt;O260,2,IF(D260&lt;O260,0,IF(D260=O260,1,"?"))))</f>
        <v>0</v>
      </c>
      <c r="H260" s="408"/>
      <c r="I260" s="148" t="s">
        <v>8</v>
      </c>
      <c r="J260" s="24"/>
      <c r="K260" s="149"/>
      <c r="L260" s="135" t="s">
        <v>298</v>
      </c>
      <c r="M260" s="16">
        <v>186</v>
      </c>
      <c r="N260" s="16">
        <v>165</v>
      </c>
      <c r="O260" s="16">
        <f>SUM(M260:N260)</f>
        <v>351</v>
      </c>
      <c r="P260" s="18">
        <f t="shared" si="101"/>
        <v>1</v>
      </c>
      <c r="Q260" s="18">
        <f t="shared" si="101"/>
        <v>1</v>
      </c>
      <c r="R260" s="18">
        <f>IF(O260=0,0,IF(O260&gt;D260,2,IF(O260&lt;D260,0,IF(O260=D260,1,"?"))))</f>
        <v>2</v>
      </c>
      <c r="S260" s="408"/>
    </row>
    <row r="261" spans="1:19" ht="12.75">
      <c r="A261" s="135" t="s">
        <v>289</v>
      </c>
      <c r="B261" s="16">
        <v>177</v>
      </c>
      <c r="C261" s="16">
        <v>145</v>
      </c>
      <c r="D261" s="16">
        <f>SUM(B261:C261)</f>
        <v>322</v>
      </c>
      <c r="E261" s="18">
        <f t="shared" si="100"/>
        <v>1</v>
      </c>
      <c r="F261" s="18">
        <f t="shared" si="100"/>
        <v>0</v>
      </c>
      <c r="G261" s="17">
        <f>IF(D261=0,0,IF(D261&gt;O261,2,IF(D261&lt;O261,0,IF(D261=O261,1,"?"))))</f>
        <v>2</v>
      </c>
      <c r="H261" s="408"/>
      <c r="I261" s="317">
        <f>SUM(H259:H264)</f>
        <v>10</v>
      </c>
      <c r="J261" s="20" t="s">
        <v>10</v>
      </c>
      <c r="K261" s="318">
        <f>S259+S264</f>
        <v>10</v>
      </c>
      <c r="L261" s="135" t="s">
        <v>297</v>
      </c>
      <c r="M261" s="16">
        <v>143</v>
      </c>
      <c r="N261" s="16">
        <v>166</v>
      </c>
      <c r="O261" s="16">
        <f>SUM(M261:N261)</f>
        <v>309</v>
      </c>
      <c r="P261" s="18">
        <f t="shared" si="101"/>
        <v>0</v>
      </c>
      <c r="Q261" s="18">
        <f t="shared" si="101"/>
        <v>1</v>
      </c>
      <c r="R261" s="18">
        <f>IF(O261=0,0,IF(O261&gt;D261,2,IF(O261&lt;D261,0,IF(O261=D261,1,"?"))))</f>
        <v>0</v>
      </c>
      <c r="S261" s="408"/>
    </row>
    <row r="262" spans="1:19" ht="13.5" thickBot="1">
      <c r="A262" s="135" t="s">
        <v>290</v>
      </c>
      <c r="B262" s="27">
        <v>176</v>
      </c>
      <c r="C262" s="27">
        <v>168</v>
      </c>
      <c r="D262" s="27">
        <f>SUM(B262:C262)</f>
        <v>344</v>
      </c>
      <c r="E262" s="75">
        <f t="shared" si="100"/>
        <v>1</v>
      </c>
      <c r="F262" s="139">
        <f t="shared" si="100"/>
        <v>1</v>
      </c>
      <c r="G262" s="28">
        <f>IF(D262=0,0,IF(D262&gt;O262,2,IF(D262&lt;O262,0,IF(D262=O262,1,"?"))))</f>
        <v>2</v>
      </c>
      <c r="H262" s="408"/>
      <c r="I262" s="148"/>
      <c r="J262" s="20"/>
      <c r="K262" s="149"/>
      <c r="L262" s="135" t="s">
        <v>296</v>
      </c>
      <c r="M262" s="27">
        <v>167</v>
      </c>
      <c r="N262" s="27">
        <v>165</v>
      </c>
      <c r="O262" s="27">
        <f>SUM(M262:N262)</f>
        <v>332</v>
      </c>
      <c r="P262" s="76">
        <f t="shared" si="101"/>
        <v>0</v>
      </c>
      <c r="Q262" s="76">
        <f t="shared" si="101"/>
        <v>0</v>
      </c>
      <c r="R262" s="29">
        <f>IF(O262=0,0,IF(O262&gt;D262,2,IF(O262&lt;D262,0,IF(O262=D262,1,"?"))))</f>
        <v>0</v>
      </c>
      <c r="S262" s="408"/>
    </row>
    <row r="263" spans="1:19" ht="13.5" thickBot="1">
      <c r="A263" s="136"/>
      <c r="B263" s="32">
        <f aca="true" t="shared" si="102" ref="B263:G263">SUM(B259:B262)</f>
        <v>692</v>
      </c>
      <c r="C263" s="32">
        <f t="shared" si="102"/>
        <v>630</v>
      </c>
      <c r="D263" s="32">
        <f t="shared" si="102"/>
        <v>1322</v>
      </c>
      <c r="E263" s="34">
        <f t="shared" si="102"/>
        <v>3</v>
      </c>
      <c r="F263" s="34">
        <f t="shared" si="102"/>
        <v>1</v>
      </c>
      <c r="G263" s="34">
        <f t="shared" si="102"/>
        <v>6</v>
      </c>
      <c r="H263" s="409"/>
      <c r="I263" s="150"/>
      <c r="J263" s="138"/>
      <c r="K263" s="151"/>
      <c r="L263" s="127"/>
      <c r="M263" s="39">
        <f aca="true" t="shared" si="103" ref="M263:R263">SUM(M259:M262)</f>
        <v>663</v>
      </c>
      <c r="N263" s="32">
        <f t="shared" si="103"/>
        <v>682</v>
      </c>
      <c r="O263" s="32">
        <f t="shared" si="103"/>
        <v>1345</v>
      </c>
      <c r="P263" s="34">
        <f t="shared" si="103"/>
        <v>1</v>
      </c>
      <c r="Q263" s="34">
        <f t="shared" si="103"/>
        <v>3</v>
      </c>
      <c r="R263" s="34">
        <f t="shared" si="103"/>
        <v>2</v>
      </c>
      <c r="S263" s="409"/>
    </row>
    <row r="264" spans="4:19" ht="13.5" thickBot="1">
      <c r="D264" s="68">
        <f>D263</f>
        <v>1322</v>
      </c>
      <c r="E264" s="162"/>
      <c r="F264" s="162"/>
      <c r="H264" s="77">
        <f>IF(D264=0,0,IF(D264&gt;O264,4,IF(D264&lt;O264,0,IF(D264&gt;=O264,2,"falsch"))))</f>
        <v>0</v>
      </c>
      <c r="I264" s="1"/>
      <c r="O264" s="68">
        <f>O263</f>
        <v>1345</v>
      </c>
      <c r="P264" s="162"/>
      <c r="Q264" s="162"/>
      <c r="R264" s="42"/>
      <c r="S264" s="77">
        <f>IF(O264=0,0,IF(O264&gt;D264,4,IF(O264&lt;D264,0,IF(O264=D264,2,"falsch"))))</f>
        <v>4</v>
      </c>
    </row>
    <row r="265" spans="4:20" ht="12.75">
      <c r="D265" s="162"/>
      <c r="E265" s="162"/>
      <c r="F265" s="162"/>
      <c r="H265" s="163"/>
      <c r="I265" s="404" t="s">
        <v>191</v>
      </c>
      <c r="J265" s="405"/>
      <c r="K265" s="406"/>
      <c r="L265" s="164"/>
      <c r="M265" s="164"/>
      <c r="N265" s="164"/>
      <c r="O265" s="165"/>
      <c r="P265" s="165"/>
      <c r="Q265" s="165"/>
      <c r="R265" s="163"/>
      <c r="S265" s="163"/>
      <c r="T265" s="164"/>
    </row>
    <row r="266" spans="8:11" ht="12.75">
      <c r="H266" s="1"/>
      <c r="I266" s="48">
        <f>IF(I261&gt;K261,2,IF(I261=K261,1,0))</f>
        <v>1</v>
      </c>
      <c r="J266" s="128" t="s">
        <v>10</v>
      </c>
      <c r="K266" s="48">
        <f>IF(I261&lt;K261,2,IF(I261=K261,1,0))</f>
        <v>1</v>
      </c>
    </row>
    <row r="267" ht="13.5" thickBot="1"/>
    <row r="268" spans="1:19" ht="13.5" thickBot="1">
      <c r="A268" s="5" t="s">
        <v>206</v>
      </c>
      <c r="B268" s="70" t="s">
        <v>2</v>
      </c>
      <c r="C268" s="70" t="s">
        <v>2</v>
      </c>
      <c r="D268" s="70" t="s">
        <v>3</v>
      </c>
      <c r="E268" s="70"/>
      <c r="F268" s="70"/>
      <c r="G268" s="70" t="s">
        <v>4</v>
      </c>
      <c r="H268" s="144" t="s">
        <v>5</v>
      </c>
      <c r="I268" s="146"/>
      <c r="J268" s="129"/>
      <c r="K268" s="147"/>
      <c r="L268" s="5" t="s">
        <v>15</v>
      </c>
      <c r="M268" s="70" t="s">
        <v>2</v>
      </c>
      <c r="N268" s="70" t="s">
        <v>2</v>
      </c>
      <c r="O268" s="70" t="s">
        <v>3</v>
      </c>
      <c r="P268" s="70"/>
      <c r="Q268" s="70"/>
      <c r="R268" s="70" t="s">
        <v>4</v>
      </c>
      <c r="S268" s="73" t="s">
        <v>5</v>
      </c>
    </row>
    <row r="269" spans="1:19" ht="12.75">
      <c r="A269" s="143" t="s">
        <v>252</v>
      </c>
      <c r="B269" s="74">
        <v>174</v>
      </c>
      <c r="C269" s="74">
        <v>183</v>
      </c>
      <c r="D269" s="74">
        <f>SUM(B269:C269)</f>
        <v>357</v>
      </c>
      <c r="E269" s="315">
        <f aca="true" t="shared" si="104" ref="E269:F272">IF(B269&gt;M269,1,IF(B269&lt;M269,0,IF(B269=M269,0.5,"?")))</f>
        <v>0</v>
      </c>
      <c r="F269" s="315">
        <f t="shared" si="104"/>
        <v>1</v>
      </c>
      <c r="G269" s="158">
        <f>IF(D269=0,0,IF(D269&gt;O269,2,IF(D269&lt;O269,0,IF(D269=O269,1,"?"))))</f>
        <v>2</v>
      </c>
      <c r="H269" s="413">
        <f>SUM(E273:G273)</f>
        <v>4.5</v>
      </c>
      <c r="I269" s="148"/>
      <c r="J269" s="20"/>
      <c r="K269" s="149"/>
      <c r="L269" s="143" t="s">
        <v>253</v>
      </c>
      <c r="M269" s="74">
        <v>181</v>
      </c>
      <c r="N269" s="74">
        <v>173</v>
      </c>
      <c r="O269" s="74">
        <f>SUM(M269:N269)</f>
        <v>354</v>
      </c>
      <c r="P269" s="316">
        <f aca="true" t="shared" si="105" ref="P269:Q272">IF(M269&gt;B269,1,IF(M269&lt;B269,0,IF(M269=B269,0.5,"?")))</f>
        <v>1</v>
      </c>
      <c r="Q269" s="316">
        <f t="shared" si="105"/>
        <v>0</v>
      </c>
      <c r="R269" s="159">
        <f>IF(O269=0,0,IF(O269&gt;D269,2,IF(O269&lt;D269,0,IF(O269=D269,1,"?"))))</f>
        <v>0</v>
      </c>
      <c r="S269" s="407">
        <f>SUM(P273:R273)</f>
        <v>11.5</v>
      </c>
    </row>
    <row r="270" spans="1:19" ht="12.75">
      <c r="A270" s="133" t="s">
        <v>293</v>
      </c>
      <c r="B270" s="16">
        <v>163</v>
      </c>
      <c r="C270" s="16">
        <v>176</v>
      </c>
      <c r="D270" s="16">
        <f>SUM(B270:C270)</f>
        <v>339</v>
      </c>
      <c r="E270" s="18">
        <f t="shared" si="104"/>
        <v>0</v>
      </c>
      <c r="F270" s="18">
        <f t="shared" si="104"/>
        <v>0</v>
      </c>
      <c r="G270" s="17">
        <f>IF(D270=0,0,IF(D270&gt;O270,2,IF(D270&lt;O270,0,IF(D270=O270,1,"?"))))</f>
        <v>0</v>
      </c>
      <c r="H270" s="414"/>
      <c r="I270" s="148" t="s">
        <v>8</v>
      </c>
      <c r="J270" s="24"/>
      <c r="K270" s="149"/>
      <c r="L270" s="143" t="s">
        <v>462</v>
      </c>
      <c r="M270" s="16">
        <v>189</v>
      </c>
      <c r="N270" s="16">
        <v>184</v>
      </c>
      <c r="O270" s="16">
        <f>SUM(M270:N270)</f>
        <v>373</v>
      </c>
      <c r="P270" s="18">
        <f t="shared" si="105"/>
        <v>1</v>
      </c>
      <c r="Q270" s="18">
        <f t="shared" si="105"/>
        <v>1</v>
      </c>
      <c r="R270" s="18">
        <f>IF(O270=0,0,IF(O270&gt;D270,2,IF(O270&lt;D270,0,IF(O270=D270,1,"?"))))</f>
        <v>2</v>
      </c>
      <c r="S270" s="408"/>
    </row>
    <row r="271" spans="1:19" ht="12.75">
      <c r="A271" s="133" t="s">
        <v>243</v>
      </c>
      <c r="B271" s="16">
        <v>158</v>
      </c>
      <c r="C271" s="16">
        <v>152</v>
      </c>
      <c r="D271" s="16">
        <f>SUM(B271:C271)</f>
        <v>310</v>
      </c>
      <c r="E271" s="18">
        <f t="shared" si="104"/>
        <v>0</v>
      </c>
      <c r="F271" s="18">
        <f t="shared" si="104"/>
        <v>1</v>
      </c>
      <c r="G271" s="17">
        <f>IF(D271=0,0,IF(D271&gt;O271,2,IF(D271&lt;O271,0,IF(D271=O271,1,"?"))))</f>
        <v>0</v>
      </c>
      <c r="H271" s="414"/>
      <c r="I271" s="317">
        <f>SUM(H269:H274)</f>
        <v>4.5</v>
      </c>
      <c r="J271" s="20" t="s">
        <v>10</v>
      </c>
      <c r="K271" s="318">
        <f>S269+S274</f>
        <v>15.5</v>
      </c>
      <c r="L271" s="133" t="s">
        <v>17</v>
      </c>
      <c r="M271" s="16">
        <v>173</v>
      </c>
      <c r="N271" s="16">
        <v>151</v>
      </c>
      <c r="O271" s="16">
        <f>SUM(M271:N271)</f>
        <v>324</v>
      </c>
      <c r="P271" s="18">
        <f t="shared" si="105"/>
        <v>1</v>
      </c>
      <c r="Q271" s="18">
        <f t="shared" si="105"/>
        <v>0</v>
      </c>
      <c r="R271" s="18">
        <f>IF(O271=0,0,IF(O271&gt;D271,2,IF(O271&lt;D271,0,IF(O271=D271,1,"?"))))</f>
        <v>2</v>
      </c>
      <c r="S271" s="408"/>
    </row>
    <row r="272" spans="1:19" ht="13.5" thickBot="1">
      <c r="A272" s="133" t="s">
        <v>241</v>
      </c>
      <c r="B272" s="27">
        <v>173</v>
      </c>
      <c r="C272" s="27">
        <v>182</v>
      </c>
      <c r="D272" s="16">
        <f>SUM(B272:C272)</f>
        <v>355</v>
      </c>
      <c r="E272" s="75">
        <f t="shared" si="104"/>
        <v>0</v>
      </c>
      <c r="F272" s="139">
        <f t="shared" si="104"/>
        <v>0.5</v>
      </c>
      <c r="G272" s="28">
        <f>IF(D272=0,0,IF(D272&gt;O272,2,IF(D272&lt;O272,0,IF(D272=O272,1,"?"))))</f>
        <v>0</v>
      </c>
      <c r="H272" s="414"/>
      <c r="I272" s="148"/>
      <c r="J272" s="20"/>
      <c r="K272" s="149"/>
      <c r="L272" s="133" t="s">
        <v>21</v>
      </c>
      <c r="M272" s="27">
        <v>176</v>
      </c>
      <c r="N272" s="27">
        <v>182</v>
      </c>
      <c r="O272" s="27">
        <f>SUM(M272:N272)</f>
        <v>358</v>
      </c>
      <c r="P272" s="76">
        <f t="shared" si="105"/>
        <v>1</v>
      </c>
      <c r="Q272" s="76">
        <f t="shared" si="105"/>
        <v>0.5</v>
      </c>
      <c r="R272" s="29">
        <f>IF(O272=0,0,IF(O272&gt;D272,2,IF(O272&lt;D272,0,IF(O272=D272,1,"?"))))</f>
        <v>2</v>
      </c>
      <c r="S272" s="408"/>
    </row>
    <row r="273" spans="1:19" ht="13.5" thickBot="1">
      <c r="A273" s="136"/>
      <c r="B273" s="32">
        <f aca="true" t="shared" si="106" ref="B273:G273">SUM(B269:B272)</f>
        <v>668</v>
      </c>
      <c r="C273" s="32">
        <f t="shared" si="106"/>
        <v>693</v>
      </c>
      <c r="D273" s="32">
        <f t="shared" si="106"/>
        <v>1361</v>
      </c>
      <c r="E273" s="34">
        <f t="shared" si="106"/>
        <v>0</v>
      </c>
      <c r="F273" s="34">
        <f t="shared" si="106"/>
        <v>2.5</v>
      </c>
      <c r="G273" s="34">
        <f t="shared" si="106"/>
        <v>2</v>
      </c>
      <c r="H273" s="415"/>
      <c r="I273" s="150"/>
      <c r="J273" s="138"/>
      <c r="K273" s="151"/>
      <c r="L273" s="127"/>
      <c r="M273" s="39">
        <f aca="true" t="shared" si="107" ref="M273:R273">SUM(M269:M272)</f>
        <v>719</v>
      </c>
      <c r="N273" s="32">
        <f t="shared" si="107"/>
        <v>690</v>
      </c>
      <c r="O273" s="32">
        <f t="shared" si="107"/>
        <v>1409</v>
      </c>
      <c r="P273" s="34">
        <f t="shared" si="107"/>
        <v>4</v>
      </c>
      <c r="Q273" s="34">
        <f t="shared" si="107"/>
        <v>1.5</v>
      </c>
      <c r="R273" s="34">
        <f t="shared" si="107"/>
        <v>6</v>
      </c>
      <c r="S273" s="409"/>
    </row>
    <row r="274" spans="4:19" ht="13.5" thickBot="1">
      <c r="D274" s="68">
        <f>D273</f>
        <v>1361</v>
      </c>
      <c r="E274" s="162"/>
      <c r="F274" s="162"/>
      <c r="H274" s="77">
        <f>IF(D274=0,0,IF(D274&gt;O274,4,IF(D274&lt;O274,0,IF(D274&gt;=O274,2,"falsch"))))</f>
        <v>0</v>
      </c>
      <c r="I274" s="1"/>
      <c r="O274" s="68">
        <f>O273</f>
        <v>1409</v>
      </c>
      <c r="P274" s="162"/>
      <c r="Q274" s="162"/>
      <c r="R274" s="42"/>
      <c r="S274" s="77">
        <f>IF(O274=0,0,IF(O274&gt;D274,4,IF(O274&lt;D274,0,IF(O274=D274,2,"falsch"))))</f>
        <v>4</v>
      </c>
    </row>
    <row r="275" spans="4:19" ht="12.75">
      <c r="D275" s="162"/>
      <c r="E275" s="162"/>
      <c r="F275" s="162"/>
      <c r="H275" s="163"/>
      <c r="I275" s="404" t="s">
        <v>191</v>
      </c>
      <c r="J275" s="405"/>
      <c r="K275" s="406"/>
      <c r="L275" s="164"/>
      <c r="M275" s="164"/>
      <c r="N275" s="164"/>
      <c r="O275" s="165"/>
      <c r="P275" s="165"/>
      <c r="Q275" s="165"/>
      <c r="R275" s="163"/>
      <c r="S275" s="163"/>
    </row>
    <row r="276" spans="9:11" ht="12.75">
      <c r="I276" s="48">
        <f>IF(I271&gt;K271,2,IF(I271=K271,1,0))</f>
        <v>0</v>
      </c>
      <c r="J276" s="128" t="s">
        <v>10</v>
      </c>
      <c r="K276" s="48">
        <f>IF(I271&lt;K271,2,IF(I271=K271,1,0))</f>
        <v>2</v>
      </c>
    </row>
    <row r="277" ht="13.5" thickBot="1"/>
    <row r="278" spans="1:19" ht="13.5" thickBot="1">
      <c r="A278" s="61" t="s">
        <v>41</v>
      </c>
      <c r="B278" s="70" t="s">
        <v>2</v>
      </c>
      <c r="C278" s="70" t="s">
        <v>2</v>
      </c>
      <c r="D278" s="70" t="s">
        <v>3</v>
      </c>
      <c r="E278" s="70"/>
      <c r="F278" s="70"/>
      <c r="G278" s="70" t="s">
        <v>4</v>
      </c>
      <c r="H278" s="144" t="s">
        <v>5</v>
      </c>
      <c r="I278" s="146"/>
      <c r="J278" s="129"/>
      <c r="K278" s="147"/>
      <c r="L278" s="5" t="s">
        <v>413</v>
      </c>
      <c r="M278" s="70" t="s">
        <v>2</v>
      </c>
      <c r="N278" s="70" t="s">
        <v>2</v>
      </c>
      <c r="O278" s="70" t="s">
        <v>3</v>
      </c>
      <c r="P278" s="70"/>
      <c r="Q278" s="70"/>
      <c r="R278" s="70" t="s">
        <v>4</v>
      </c>
      <c r="S278" s="73" t="s">
        <v>5</v>
      </c>
    </row>
    <row r="279" spans="1:19" ht="12.75">
      <c r="A279" s="125" t="s">
        <v>30</v>
      </c>
      <c r="B279" s="74">
        <v>171</v>
      </c>
      <c r="C279" s="74">
        <v>175</v>
      </c>
      <c r="D279" s="74">
        <f>SUM(B279:C279)</f>
        <v>346</v>
      </c>
      <c r="E279" s="315">
        <f aca="true" t="shared" si="108" ref="E279:F282">IF(B279&gt;M279,1,IF(B279&lt;M279,0,IF(B279=M279,0.5,"?")))</f>
        <v>1</v>
      </c>
      <c r="F279" s="315">
        <f t="shared" si="108"/>
        <v>0</v>
      </c>
      <c r="G279" s="158">
        <f>IF(D279=0,0,IF(D279&gt;O279,2,IF(D279&lt;O279,0,IF(D279=O279,1,"?"))))</f>
        <v>2</v>
      </c>
      <c r="H279" s="407">
        <f>SUM(E283:G283)</f>
        <v>11</v>
      </c>
      <c r="I279" s="148"/>
      <c r="J279" s="20"/>
      <c r="K279" s="149"/>
      <c r="L279" s="143" t="s">
        <v>12</v>
      </c>
      <c r="M279" s="74">
        <v>162</v>
      </c>
      <c r="N279" s="74">
        <v>177</v>
      </c>
      <c r="O279" s="74">
        <f>SUM(M279:N279)</f>
        <v>339</v>
      </c>
      <c r="P279" s="316">
        <f aca="true" t="shared" si="109" ref="P279:Q282">IF(M279&gt;B279,1,IF(M279&lt;B279,0,IF(M279=B279,0.5,"?")))</f>
        <v>0</v>
      </c>
      <c r="Q279" s="316">
        <f t="shared" si="109"/>
        <v>1</v>
      </c>
      <c r="R279" s="159">
        <f>IF(O279=0,0,IF(O279&gt;D279,2,IF(O279&lt;D279,0,IF(O279=D279,1,"?"))))</f>
        <v>0</v>
      </c>
      <c r="S279" s="407">
        <f>SUM(P283:R283)</f>
        <v>5</v>
      </c>
    </row>
    <row r="280" spans="1:19" ht="12.75">
      <c r="A280" s="126" t="s">
        <v>28</v>
      </c>
      <c r="B280" s="16">
        <v>171</v>
      </c>
      <c r="C280" s="16">
        <v>155</v>
      </c>
      <c r="D280" s="16">
        <f>SUM(B280:C280)</f>
        <v>326</v>
      </c>
      <c r="E280" s="18">
        <f t="shared" si="108"/>
        <v>0</v>
      </c>
      <c r="F280" s="18">
        <f t="shared" si="108"/>
        <v>0</v>
      </c>
      <c r="G280" s="17">
        <f>IF(D280=0,0,IF(D280&gt;O280,2,IF(D280&lt;O280,0,IF(D280=O280,1,"?"))))</f>
        <v>0</v>
      </c>
      <c r="H280" s="408"/>
      <c r="I280" s="148" t="s">
        <v>8</v>
      </c>
      <c r="J280" s="24"/>
      <c r="K280" s="149"/>
      <c r="L280" s="135" t="s">
        <v>215</v>
      </c>
      <c r="M280" s="16">
        <v>191</v>
      </c>
      <c r="N280" s="16">
        <v>175</v>
      </c>
      <c r="O280" s="16">
        <f>SUM(M280:N280)</f>
        <v>366</v>
      </c>
      <c r="P280" s="18">
        <f t="shared" si="109"/>
        <v>1</v>
      </c>
      <c r="Q280" s="18">
        <f t="shared" si="109"/>
        <v>1</v>
      </c>
      <c r="R280" s="18">
        <f>IF(O280=0,0,IF(O280&gt;D280,2,IF(O280&lt;D280,0,IF(O280=D280,1,"?"))))</f>
        <v>2</v>
      </c>
      <c r="S280" s="408"/>
    </row>
    <row r="281" spans="1:19" ht="12.75">
      <c r="A281" s="126" t="s">
        <v>29</v>
      </c>
      <c r="B281" s="16">
        <v>191</v>
      </c>
      <c r="C281" s="16">
        <v>173</v>
      </c>
      <c r="D281" s="16">
        <f>SUM(B281:C281)</f>
        <v>364</v>
      </c>
      <c r="E281" s="18">
        <f t="shared" si="108"/>
        <v>1</v>
      </c>
      <c r="F281" s="18">
        <f t="shared" si="108"/>
        <v>1</v>
      </c>
      <c r="G281" s="17">
        <f>IF(D281=0,0,IF(D281&gt;O281,2,IF(D281&lt;O281,0,IF(D281=O281,1,"?"))))</f>
        <v>2</v>
      </c>
      <c r="H281" s="408"/>
      <c r="I281" s="317">
        <f>SUM(H279:H284)</f>
        <v>15</v>
      </c>
      <c r="J281" s="20" t="s">
        <v>10</v>
      </c>
      <c r="K281" s="318">
        <f>S279+S284</f>
        <v>5</v>
      </c>
      <c r="L281" s="133" t="s">
        <v>414</v>
      </c>
      <c r="M281" s="16">
        <v>178</v>
      </c>
      <c r="N281" s="16">
        <v>170</v>
      </c>
      <c r="O281" s="16">
        <f>SUM(M281:N281)</f>
        <v>348</v>
      </c>
      <c r="P281" s="18">
        <f t="shared" si="109"/>
        <v>0</v>
      </c>
      <c r="Q281" s="18">
        <f t="shared" si="109"/>
        <v>0</v>
      </c>
      <c r="R281" s="18">
        <f>IF(O281=0,0,IF(O281&gt;D281,2,IF(O281&lt;D281,0,IF(O281=D281,1,"?"))))</f>
        <v>0</v>
      </c>
      <c r="S281" s="408"/>
    </row>
    <row r="282" spans="1:19" ht="13.5" thickBot="1">
      <c r="A282" s="26" t="s">
        <v>27</v>
      </c>
      <c r="B282" s="27">
        <v>186</v>
      </c>
      <c r="C282" s="27">
        <v>187</v>
      </c>
      <c r="D282" s="27">
        <f>SUM(B282:C282)</f>
        <v>373</v>
      </c>
      <c r="E282" s="75">
        <f t="shared" si="108"/>
        <v>1</v>
      </c>
      <c r="F282" s="139">
        <f t="shared" si="108"/>
        <v>1</v>
      </c>
      <c r="G282" s="28">
        <f>IF(D282=0,0,IF(D282&gt;O282,2,IF(D282&lt;O282,0,IF(D282=O282,1,"?"))))</f>
        <v>2</v>
      </c>
      <c r="H282" s="408"/>
      <c r="I282" s="148"/>
      <c r="J282" s="20"/>
      <c r="K282" s="149"/>
      <c r="L282" s="135" t="s">
        <v>494</v>
      </c>
      <c r="M282" s="27">
        <v>182</v>
      </c>
      <c r="N282" s="27">
        <v>170</v>
      </c>
      <c r="O282" s="27">
        <f>SUM(M282:N282)</f>
        <v>352</v>
      </c>
      <c r="P282" s="76">
        <f t="shared" si="109"/>
        <v>0</v>
      </c>
      <c r="Q282" s="76">
        <f t="shared" si="109"/>
        <v>0</v>
      </c>
      <c r="R282" s="29">
        <f>IF(O282=0,0,IF(O282&gt;D282,2,IF(O282&lt;D282,0,IF(O282=D282,1,"?"))))</f>
        <v>0</v>
      </c>
      <c r="S282" s="408"/>
    </row>
    <row r="283" spans="1:19" ht="13.5" thickBot="1">
      <c r="A283" s="136"/>
      <c r="B283" s="32">
        <f aca="true" t="shared" si="110" ref="B283:G283">SUM(B279:B282)</f>
        <v>719</v>
      </c>
      <c r="C283" s="32">
        <f t="shared" si="110"/>
        <v>690</v>
      </c>
      <c r="D283" s="32">
        <f t="shared" si="110"/>
        <v>1409</v>
      </c>
      <c r="E283" s="34">
        <f t="shared" si="110"/>
        <v>3</v>
      </c>
      <c r="F283" s="34">
        <f t="shared" si="110"/>
        <v>2</v>
      </c>
      <c r="G283" s="34">
        <f t="shared" si="110"/>
        <v>6</v>
      </c>
      <c r="H283" s="409"/>
      <c r="I283" s="150"/>
      <c r="J283" s="138"/>
      <c r="K283" s="151"/>
      <c r="L283" s="127"/>
      <c r="M283" s="39">
        <f aca="true" t="shared" si="111" ref="M283:R283">SUM(M279:M282)</f>
        <v>713</v>
      </c>
      <c r="N283" s="32">
        <f t="shared" si="111"/>
        <v>692</v>
      </c>
      <c r="O283" s="32">
        <f t="shared" si="111"/>
        <v>1405</v>
      </c>
      <c r="P283" s="34">
        <f t="shared" si="111"/>
        <v>1</v>
      </c>
      <c r="Q283" s="34">
        <f t="shared" si="111"/>
        <v>2</v>
      </c>
      <c r="R283" s="34">
        <f t="shared" si="111"/>
        <v>2</v>
      </c>
      <c r="S283" s="409"/>
    </row>
    <row r="284" spans="4:19" ht="13.5" thickBot="1">
      <c r="D284" s="68">
        <f>D283</f>
        <v>1409</v>
      </c>
      <c r="E284" s="162"/>
      <c r="F284" s="162"/>
      <c r="H284" s="77">
        <f>IF(D284=0,0,IF(D284&gt;O284,4,IF(D284&lt;O284,0,IF(D284&gt;=O284,2,"falsch"))))</f>
        <v>4</v>
      </c>
      <c r="I284" s="1"/>
      <c r="O284" s="68">
        <f>O283</f>
        <v>1405</v>
      </c>
      <c r="P284" s="162"/>
      <c r="Q284" s="162"/>
      <c r="R284" s="42"/>
      <c r="S284" s="77">
        <f>IF(O284=0,0,IF(O284&gt;D284,4,IF(O284&lt;D284,0,IF(O284=D284,2,"falsch"))))</f>
        <v>0</v>
      </c>
    </row>
    <row r="285" spans="4:19" ht="12.75">
      <c r="D285" s="162"/>
      <c r="E285" s="162"/>
      <c r="F285" s="162"/>
      <c r="H285" s="163"/>
      <c r="I285" s="404" t="s">
        <v>191</v>
      </c>
      <c r="J285" s="405"/>
      <c r="K285" s="406"/>
      <c r="L285" s="164"/>
      <c r="M285" s="164"/>
      <c r="N285" s="164"/>
      <c r="O285" s="165"/>
      <c r="P285" s="165"/>
      <c r="Q285" s="165"/>
      <c r="R285" s="163"/>
      <c r="S285" s="163"/>
    </row>
    <row r="286" spans="9:11" ht="12.75">
      <c r="I286" s="48">
        <f>IF(I281&gt;K281,2,IF(I281=K281,1,0))</f>
        <v>2</v>
      </c>
      <c r="J286" s="128" t="s">
        <v>10</v>
      </c>
      <c r="K286" s="48">
        <f>IF(I281&lt;K281,2,IF(I281=K281,1,0))</f>
        <v>0</v>
      </c>
    </row>
    <row r="287" spans="8:10" ht="13.5" thickBot="1">
      <c r="H287" s="50"/>
      <c r="I287" s="64"/>
      <c r="J287" s="50"/>
    </row>
    <row r="288" spans="1:19" ht="13.5" thickBot="1">
      <c r="A288" s="61" t="s">
        <v>1</v>
      </c>
      <c r="B288" s="70" t="s">
        <v>2</v>
      </c>
      <c r="C288" s="70" t="s">
        <v>2</v>
      </c>
      <c r="D288" s="70" t="s">
        <v>3</v>
      </c>
      <c r="E288" s="70"/>
      <c r="F288" s="70"/>
      <c r="G288" s="70" t="s">
        <v>4</v>
      </c>
      <c r="H288" s="144" t="s">
        <v>5</v>
      </c>
      <c r="I288" s="146"/>
      <c r="J288" s="129"/>
      <c r="K288" s="147"/>
      <c r="L288" s="5" t="s">
        <v>34</v>
      </c>
      <c r="M288" s="70" t="s">
        <v>2</v>
      </c>
      <c r="N288" s="70" t="s">
        <v>2</v>
      </c>
      <c r="O288" s="70" t="s">
        <v>3</v>
      </c>
      <c r="P288" s="70"/>
      <c r="Q288" s="70"/>
      <c r="R288" s="70" t="s">
        <v>4</v>
      </c>
      <c r="S288" s="73" t="s">
        <v>5</v>
      </c>
    </row>
    <row r="289" spans="1:19" ht="12.75">
      <c r="A289" s="160" t="s">
        <v>11</v>
      </c>
      <c r="B289" s="74">
        <v>176</v>
      </c>
      <c r="C289" s="74">
        <v>175</v>
      </c>
      <c r="D289" s="74">
        <f>SUM(B289:C289)</f>
        <v>351</v>
      </c>
      <c r="E289" s="315">
        <f aca="true" t="shared" si="112" ref="E289:F292">IF(B289&gt;M289,1,IF(B289&lt;M289,0,IF(B289=M289,0.5,"?")))</f>
        <v>0</v>
      </c>
      <c r="F289" s="315">
        <f t="shared" si="112"/>
        <v>0</v>
      </c>
      <c r="G289" s="158">
        <f>IF(D289=0,0,IF(D289&gt;O289,2,IF(D289&lt;O289,0,IF(D289=O289,1,"?"))))</f>
        <v>0</v>
      </c>
      <c r="H289" s="407">
        <f>SUM(E293:G293)</f>
        <v>8</v>
      </c>
      <c r="I289" s="148"/>
      <c r="J289" s="20"/>
      <c r="K289" s="149"/>
      <c r="L289" s="125" t="s">
        <v>35</v>
      </c>
      <c r="M289" s="74">
        <v>178</v>
      </c>
      <c r="N289" s="74">
        <v>183</v>
      </c>
      <c r="O289" s="74">
        <f>SUM(M289:N289)</f>
        <v>361</v>
      </c>
      <c r="P289" s="316">
        <f aca="true" t="shared" si="113" ref="P289:Q292">IF(M289&gt;B289,1,IF(M289&lt;B289,0,IF(M289=B289,0.5,"?")))</f>
        <v>1</v>
      </c>
      <c r="Q289" s="316">
        <f t="shared" si="113"/>
        <v>1</v>
      </c>
      <c r="R289" s="159">
        <f>IF(O289=0,0,IF(O289&gt;D289,2,IF(O289&lt;D289,0,IF(O289=D289,1,"?"))))</f>
        <v>2</v>
      </c>
      <c r="S289" s="407">
        <f>SUM(P293:R293)</f>
        <v>8</v>
      </c>
    </row>
    <row r="290" spans="1:19" ht="12.75">
      <c r="A290" s="135" t="s">
        <v>9</v>
      </c>
      <c r="B290" s="16">
        <v>181</v>
      </c>
      <c r="C290" s="16">
        <v>183</v>
      </c>
      <c r="D290" s="16">
        <f>SUM(B290:C290)</f>
        <v>364</v>
      </c>
      <c r="E290" s="18">
        <f t="shared" si="112"/>
        <v>1</v>
      </c>
      <c r="F290" s="18">
        <f t="shared" si="112"/>
        <v>1</v>
      </c>
      <c r="G290" s="17">
        <f>IF(D290=0,0,IF(D290&gt;O290,2,IF(D290&lt;O290,0,IF(D290=O290,1,"?"))))</f>
        <v>2</v>
      </c>
      <c r="H290" s="408"/>
      <c r="I290" s="148" t="s">
        <v>8</v>
      </c>
      <c r="J290" s="24"/>
      <c r="K290" s="149"/>
      <c r="L290" s="126" t="s">
        <v>242</v>
      </c>
      <c r="M290" s="16">
        <v>171</v>
      </c>
      <c r="N290" s="16">
        <v>170</v>
      </c>
      <c r="O290" s="16">
        <f>SUM(M290:N290)</f>
        <v>341</v>
      </c>
      <c r="P290" s="18">
        <f t="shared" si="113"/>
        <v>0</v>
      </c>
      <c r="Q290" s="18">
        <f t="shared" si="113"/>
        <v>0</v>
      </c>
      <c r="R290" s="18">
        <f>IF(O290=0,0,IF(O290&gt;D290,2,IF(O290&lt;D290,0,IF(O290=D290,1,"?"))))</f>
        <v>0</v>
      </c>
      <c r="S290" s="408"/>
    </row>
    <row r="291" spans="1:19" ht="12.75">
      <c r="A291" s="135" t="s">
        <v>433</v>
      </c>
      <c r="B291" s="16">
        <v>187</v>
      </c>
      <c r="C291" s="16">
        <v>195</v>
      </c>
      <c r="D291" s="16">
        <f>SUM(B291:C291)</f>
        <v>382</v>
      </c>
      <c r="E291" s="18">
        <f t="shared" si="112"/>
        <v>1</v>
      </c>
      <c r="F291" s="18">
        <f t="shared" si="112"/>
        <v>1</v>
      </c>
      <c r="G291" s="17">
        <f>IF(D291=0,0,IF(D291&gt;O291,2,IF(D291&lt;O291,0,IF(D291=O291,1,"?"))))</f>
        <v>2</v>
      </c>
      <c r="H291" s="408"/>
      <c r="I291" s="317">
        <f>SUM(H289:H294)</f>
        <v>12</v>
      </c>
      <c r="J291" s="20" t="s">
        <v>10</v>
      </c>
      <c r="K291" s="318">
        <f>S289+S294</f>
        <v>8</v>
      </c>
      <c r="L291" s="126" t="s">
        <v>37</v>
      </c>
      <c r="M291" s="16">
        <v>168</v>
      </c>
      <c r="N291" s="16">
        <v>160</v>
      </c>
      <c r="O291" s="16">
        <f>SUM(M291:N291)</f>
        <v>328</v>
      </c>
      <c r="P291" s="18">
        <f t="shared" si="113"/>
        <v>0</v>
      </c>
      <c r="Q291" s="18">
        <f t="shared" si="113"/>
        <v>0</v>
      </c>
      <c r="R291" s="18">
        <f>IF(O291=0,0,IF(O291&gt;D291,2,IF(O291&lt;D291,0,IF(O291=D291,1,"?"))))</f>
        <v>0</v>
      </c>
      <c r="S291" s="408"/>
    </row>
    <row r="292" spans="1:19" ht="13.5" thickBot="1">
      <c r="A292" s="135" t="s">
        <v>317</v>
      </c>
      <c r="B292" s="27">
        <v>174</v>
      </c>
      <c r="C292" s="27">
        <v>168</v>
      </c>
      <c r="D292" s="27">
        <f>SUM(B292:C292)</f>
        <v>342</v>
      </c>
      <c r="E292" s="75">
        <f t="shared" si="112"/>
        <v>0</v>
      </c>
      <c r="F292" s="139">
        <f t="shared" si="112"/>
        <v>0</v>
      </c>
      <c r="G292" s="28">
        <f>IF(D292=0,0,IF(D292&gt;O292,2,IF(D292&lt;O292,0,IF(D292=O292,1,"?"))))</f>
        <v>0</v>
      </c>
      <c r="H292" s="408"/>
      <c r="I292" s="148"/>
      <c r="J292" s="20"/>
      <c r="K292" s="149"/>
      <c r="L292" s="26" t="s">
        <v>42</v>
      </c>
      <c r="M292" s="27">
        <v>195</v>
      </c>
      <c r="N292" s="27">
        <v>175</v>
      </c>
      <c r="O292" s="27">
        <f>SUM(M292:N292)</f>
        <v>370</v>
      </c>
      <c r="P292" s="76">
        <f t="shared" si="113"/>
        <v>1</v>
      </c>
      <c r="Q292" s="76">
        <f t="shared" si="113"/>
        <v>1</v>
      </c>
      <c r="R292" s="29">
        <f>IF(O292=0,0,IF(O292&gt;D292,2,IF(O292&lt;D292,0,IF(O292=D292,1,"?"))))</f>
        <v>2</v>
      </c>
      <c r="S292" s="408"/>
    </row>
    <row r="293" spans="1:19" ht="13.5" thickBot="1">
      <c r="A293" s="136"/>
      <c r="B293" s="32">
        <f aca="true" t="shared" si="114" ref="B293:G293">SUM(B289:B292)</f>
        <v>718</v>
      </c>
      <c r="C293" s="32">
        <f t="shared" si="114"/>
        <v>721</v>
      </c>
      <c r="D293" s="32">
        <f t="shared" si="114"/>
        <v>1439</v>
      </c>
      <c r="E293" s="34">
        <f t="shared" si="114"/>
        <v>2</v>
      </c>
      <c r="F293" s="34">
        <f t="shared" si="114"/>
        <v>2</v>
      </c>
      <c r="G293" s="34">
        <f t="shared" si="114"/>
        <v>4</v>
      </c>
      <c r="H293" s="409"/>
      <c r="I293" s="150"/>
      <c r="J293" s="138"/>
      <c r="K293" s="151"/>
      <c r="L293" s="127"/>
      <c r="M293" s="39">
        <f aca="true" t="shared" si="115" ref="M293:R293">SUM(M289:M292)</f>
        <v>712</v>
      </c>
      <c r="N293" s="32">
        <f t="shared" si="115"/>
        <v>688</v>
      </c>
      <c r="O293" s="32">
        <f t="shared" si="115"/>
        <v>1400</v>
      </c>
      <c r="P293" s="34">
        <f t="shared" si="115"/>
        <v>2</v>
      </c>
      <c r="Q293" s="34">
        <f t="shared" si="115"/>
        <v>2</v>
      </c>
      <c r="R293" s="34">
        <f t="shared" si="115"/>
        <v>4</v>
      </c>
      <c r="S293" s="409"/>
    </row>
    <row r="294" spans="4:19" ht="13.5" thickBot="1">
      <c r="D294" s="68">
        <f>D293</f>
        <v>1439</v>
      </c>
      <c r="E294" s="162"/>
      <c r="F294" s="162"/>
      <c r="H294" s="77">
        <f>IF(D294=0,0,IF(D294&gt;O294,4,IF(D294&lt;O294,0,IF(D294&gt;=O294,2,"falsch"))))</f>
        <v>4</v>
      </c>
      <c r="I294" s="1"/>
      <c r="O294" s="68">
        <f>O293</f>
        <v>1400</v>
      </c>
      <c r="P294" s="162"/>
      <c r="Q294" s="162"/>
      <c r="R294" s="42"/>
      <c r="S294" s="77">
        <f>IF(O294=0,0,IF(O294&gt;D294,4,IF(O294&lt;D294,0,IF(O294=D294,2,"falsch"))))</f>
        <v>0</v>
      </c>
    </row>
    <row r="295" spans="4:19" ht="12.75">
      <c r="D295" s="162"/>
      <c r="E295" s="162"/>
      <c r="F295" s="162"/>
      <c r="H295" s="163"/>
      <c r="I295" s="404" t="s">
        <v>191</v>
      </c>
      <c r="J295" s="405"/>
      <c r="K295" s="406"/>
      <c r="L295" s="164"/>
      <c r="M295" s="164"/>
      <c r="N295" s="164"/>
      <c r="O295" s="165"/>
      <c r="P295" s="165"/>
      <c r="Q295" s="165"/>
      <c r="R295" s="163"/>
      <c r="S295" s="163"/>
    </row>
    <row r="296" spans="9:11" ht="12.75">
      <c r="I296" s="48">
        <f>IF(I291&gt;K291,2,IF(I291=K291,1,0))</f>
        <v>2</v>
      </c>
      <c r="J296" s="128" t="s">
        <v>10</v>
      </c>
      <c r="K296" s="48">
        <f>IF(I291&lt;K291,2,IF(I291=K291,1,0))</f>
        <v>0</v>
      </c>
    </row>
    <row r="297" ht="13.5" thickBot="1"/>
    <row r="298" spans="1:19" ht="13.5" thickBot="1">
      <c r="A298" s="5" t="s">
        <v>222</v>
      </c>
      <c r="B298" s="70" t="s">
        <v>2</v>
      </c>
      <c r="C298" s="70" t="s">
        <v>2</v>
      </c>
      <c r="D298" s="70" t="s">
        <v>3</v>
      </c>
      <c r="E298" s="70"/>
      <c r="F298" s="70"/>
      <c r="G298" s="70" t="s">
        <v>4</v>
      </c>
      <c r="H298" s="71" t="s">
        <v>5</v>
      </c>
      <c r="I298" s="146"/>
      <c r="J298" s="129"/>
      <c r="K298" s="147"/>
      <c r="L298" s="61" t="s">
        <v>238</v>
      </c>
      <c r="M298" s="70" t="s">
        <v>2</v>
      </c>
      <c r="N298" s="70" t="s">
        <v>2</v>
      </c>
      <c r="O298" s="70" t="s">
        <v>3</v>
      </c>
      <c r="P298" s="70"/>
      <c r="Q298" s="70"/>
      <c r="R298" s="70" t="s">
        <v>4</v>
      </c>
      <c r="S298" s="73" t="s">
        <v>5</v>
      </c>
    </row>
    <row r="299" spans="1:19" ht="12.75">
      <c r="A299" s="143" t="s">
        <v>221</v>
      </c>
      <c r="B299" s="74">
        <v>178</v>
      </c>
      <c r="C299" s="74">
        <v>182</v>
      </c>
      <c r="D299" s="74">
        <f>SUM(B299:C299)</f>
        <v>360</v>
      </c>
      <c r="E299" s="315">
        <f aca="true" t="shared" si="116" ref="E299:F302">IF(B299&gt;M299,1,IF(B299&lt;M299,0,IF(B299=M299,0.5,"?")))</f>
        <v>1</v>
      </c>
      <c r="F299" s="315">
        <f t="shared" si="116"/>
        <v>1</v>
      </c>
      <c r="G299" s="158">
        <f>IF(D299=0,0,IF(D299&gt;O299,2,IF(D299&lt;O299,0,IF(D299=O299,1,"?"))))</f>
        <v>2</v>
      </c>
      <c r="H299" s="407">
        <f>SUM(E303:G303)</f>
        <v>16</v>
      </c>
      <c r="I299" s="148"/>
      <c r="J299" s="20"/>
      <c r="K299" s="149"/>
      <c r="L299" s="57" t="s">
        <v>312</v>
      </c>
      <c r="M299" s="74">
        <v>169</v>
      </c>
      <c r="N299" s="74">
        <v>175</v>
      </c>
      <c r="O299" s="74">
        <f>SUM(M299:N299)</f>
        <v>344</v>
      </c>
      <c r="P299" s="316">
        <f aca="true" t="shared" si="117" ref="P299:Q302">IF(M299&gt;B299,1,IF(M299&lt;B299,0,IF(M299=B299,0.5,"?")))</f>
        <v>0</v>
      </c>
      <c r="Q299" s="316">
        <f t="shared" si="117"/>
        <v>0</v>
      </c>
      <c r="R299" s="159">
        <f>IF(O299=0,0,IF(O299&gt;D299,2,IF(O299&lt;D299,0,IF(O299=D299,1,"?"))))</f>
        <v>0</v>
      </c>
      <c r="S299" s="407">
        <f>SUM(P303:R303)</f>
        <v>0</v>
      </c>
    </row>
    <row r="300" spans="1:19" ht="12.75">
      <c r="A300" s="134" t="s">
        <v>227</v>
      </c>
      <c r="B300" s="16">
        <v>175</v>
      </c>
      <c r="C300" s="16">
        <v>186</v>
      </c>
      <c r="D300" s="16">
        <f>SUM(B300:C300)</f>
        <v>361</v>
      </c>
      <c r="E300" s="18">
        <f t="shared" si="116"/>
        <v>1</v>
      </c>
      <c r="F300" s="18">
        <f t="shared" si="116"/>
        <v>1</v>
      </c>
      <c r="G300" s="17">
        <f>IF(D300=0,0,IF(D300&gt;O300,2,IF(D300&lt;O300,0,IF(D300=O300,1,"?"))))</f>
        <v>2</v>
      </c>
      <c r="H300" s="408"/>
      <c r="I300" s="148" t="s">
        <v>8</v>
      </c>
      <c r="J300" s="24"/>
      <c r="K300" s="149"/>
      <c r="L300" s="57" t="s">
        <v>294</v>
      </c>
      <c r="M300" s="16">
        <v>164</v>
      </c>
      <c r="N300" s="16">
        <v>171</v>
      </c>
      <c r="O300" s="16">
        <f>SUM(M300:N300)</f>
        <v>335</v>
      </c>
      <c r="P300" s="18">
        <f t="shared" si="117"/>
        <v>0</v>
      </c>
      <c r="Q300" s="18">
        <f t="shared" si="117"/>
        <v>0</v>
      </c>
      <c r="R300" s="18">
        <f>IF(O300=0,0,IF(O300&gt;D300,2,IF(O300&lt;D300,0,IF(O300=D300,1,"?"))))</f>
        <v>0</v>
      </c>
      <c r="S300" s="408"/>
    </row>
    <row r="301" spans="1:19" ht="12.75">
      <c r="A301" s="133" t="s">
        <v>224</v>
      </c>
      <c r="B301" s="16">
        <v>172</v>
      </c>
      <c r="C301" s="16">
        <v>168</v>
      </c>
      <c r="D301" s="16">
        <f>SUM(B301:C301)</f>
        <v>340</v>
      </c>
      <c r="E301" s="18">
        <f t="shared" si="116"/>
        <v>1</v>
      </c>
      <c r="F301" s="18">
        <f t="shared" si="116"/>
        <v>1</v>
      </c>
      <c r="G301" s="17">
        <f>IF(D301=0,0,IF(D301&gt;O301,2,IF(D301&lt;O301,0,IF(D301=O301,1,"?"))))</f>
        <v>2</v>
      </c>
      <c r="H301" s="408"/>
      <c r="I301" s="317">
        <f>SUM(H299:H304)</f>
        <v>20</v>
      </c>
      <c r="J301" s="20" t="s">
        <v>10</v>
      </c>
      <c r="K301" s="318">
        <f>S299+S304</f>
        <v>0</v>
      </c>
      <c r="L301" s="15" t="s">
        <v>254</v>
      </c>
      <c r="M301" s="16">
        <v>163</v>
      </c>
      <c r="N301" s="16">
        <v>154</v>
      </c>
      <c r="O301" s="16">
        <f>SUM(M301:N301)</f>
        <v>317</v>
      </c>
      <c r="P301" s="18">
        <f t="shared" si="117"/>
        <v>0</v>
      </c>
      <c r="Q301" s="18">
        <f t="shared" si="117"/>
        <v>0</v>
      </c>
      <c r="R301" s="18">
        <f>IF(O301=0,0,IF(O301&gt;D301,2,IF(O301&lt;D301,0,IF(O301=D301,1,"?"))))</f>
        <v>0</v>
      </c>
      <c r="S301" s="408"/>
    </row>
    <row r="302" spans="1:19" ht="13.5" thickBot="1">
      <c r="A302" s="135" t="s">
        <v>228</v>
      </c>
      <c r="B302" s="27">
        <v>175</v>
      </c>
      <c r="C302" s="27">
        <v>184</v>
      </c>
      <c r="D302" s="27">
        <f>SUM(B302:C302)</f>
        <v>359</v>
      </c>
      <c r="E302" s="75">
        <f t="shared" si="116"/>
        <v>1</v>
      </c>
      <c r="F302" s="139">
        <f t="shared" si="116"/>
        <v>1</v>
      </c>
      <c r="G302" s="28">
        <f>IF(D302=0,0,IF(D302&gt;O302,2,IF(D302&lt;O302,0,IF(D302=O302,1,"?"))))</f>
        <v>2</v>
      </c>
      <c r="H302" s="408"/>
      <c r="I302" s="148"/>
      <c r="J302" s="20"/>
      <c r="K302" s="149"/>
      <c r="L302" s="15" t="s">
        <v>245</v>
      </c>
      <c r="M302" s="27">
        <v>173</v>
      </c>
      <c r="N302" s="27">
        <v>164</v>
      </c>
      <c r="O302" s="27">
        <f>SUM(M302:N302)</f>
        <v>337</v>
      </c>
      <c r="P302" s="76">
        <f t="shared" si="117"/>
        <v>0</v>
      </c>
      <c r="Q302" s="76">
        <f t="shared" si="117"/>
        <v>0</v>
      </c>
      <c r="R302" s="29">
        <f>IF(O302=0,0,IF(O302&gt;D302,2,IF(O302&lt;D302,0,IF(O302=D302,1,"?"))))</f>
        <v>0</v>
      </c>
      <c r="S302" s="408"/>
    </row>
    <row r="303" spans="1:19" ht="13.5" thickBot="1">
      <c r="A303" s="136"/>
      <c r="B303" s="32">
        <f aca="true" t="shared" si="118" ref="B303:G303">SUM(B299:B302)</f>
        <v>700</v>
      </c>
      <c r="C303" s="32">
        <f t="shared" si="118"/>
        <v>720</v>
      </c>
      <c r="D303" s="32">
        <f t="shared" si="118"/>
        <v>1420</v>
      </c>
      <c r="E303" s="34">
        <f t="shared" si="118"/>
        <v>4</v>
      </c>
      <c r="F303" s="34">
        <f t="shared" si="118"/>
        <v>4</v>
      </c>
      <c r="G303" s="34">
        <f t="shared" si="118"/>
        <v>8</v>
      </c>
      <c r="H303" s="409"/>
      <c r="I303" s="150"/>
      <c r="J303" s="138"/>
      <c r="K303" s="151"/>
      <c r="L303" s="127"/>
      <c r="M303" s="39">
        <f aca="true" t="shared" si="119" ref="M303:R303">SUM(M299:M302)</f>
        <v>669</v>
      </c>
      <c r="N303" s="32">
        <f t="shared" si="119"/>
        <v>664</v>
      </c>
      <c r="O303" s="32">
        <f t="shared" si="119"/>
        <v>1333</v>
      </c>
      <c r="P303" s="34">
        <f t="shared" si="119"/>
        <v>0</v>
      </c>
      <c r="Q303" s="34">
        <f t="shared" si="119"/>
        <v>0</v>
      </c>
      <c r="R303" s="34">
        <f t="shared" si="119"/>
        <v>0</v>
      </c>
      <c r="S303" s="409"/>
    </row>
    <row r="304" spans="4:19" ht="13.5" thickBot="1">
      <c r="D304" s="68">
        <f>D303</f>
        <v>1420</v>
      </c>
      <c r="E304" s="162"/>
      <c r="F304" s="162"/>
      <c r="H304" s="77">
        <f>IF(D304=0,0,IF(D304&gt;O304,4,IF(D304&lt;O304,0,IF(D304&gt;=O304,2,"falsch"))))</f>
        <v>4</v>
      </c>
      <c r="I304" s="1"/>
      <c r="O304" s="68">
        <f>O303</f>
        <v>1333</v>
      </c>
      <c r="P304" s="162"/>
      <c r="Q304" s="162"/>
      <c r="R304" s="42"/>
      <c r="S304" s="77">
        <f>IF(O304=0,0,IF(O304&gt;D304,4,IF(O304&lt;D304,0,IF(O304=D304,2,"falsch"))))</f>
        <v>0</v>
      </c>
    </row>
    <row r="305" spans="4:20" ht="12.75">
      <c r="D305" s="162"/>
      <c r="E305" s="162"/>
      <c r="F305" s="162"/>
      <c r="H305" s="163"/>
      <c r="I305" s="404" t="s">
        <v>191</v>
      </c>
      <c r="J305" s="405"/>
      <c r="K305" s="406"/>
      <c r="L305" s="166"/>
      <c r="M305" s="166"/>
      <c r="N305" s="166"/>
      <c r="O305" s="165"/>
      <c r="P305" s="165"/>
      <c r="Q305" s="165"/>
      <c r="R305" s="163"/>
      <c r="S305" s="163"/>
      <c r="T305" s="1"/>
    </row>
    <row r="306" spans="9:11" ht="12.75">
      <c r="I306" s="48">
        <f>IF(I301&gt;K301,2,IF(I301=K301,1,0))</f>
        <v>2</v>
      </c>
      <c r="J306" s="128" t="s">
        <v>10</v>
      </c>
      <c r="K306" s="48">
        <f>IF(I301&lt;K301,2,IF(I301=K301,1,0))</f>
        <v>0</v>
      </c>
    </row>
    <row r="307" spans="1:3" ht="15.75">
      <c r="A307" s="402" t="s">
        <v>385</v>
      </c>
      <c r="B307" s="402"/>
      <c r="C307" s="402"/>
    </row>
    <row r="308" spans="2:18" ht="16.5" thickBot="1">
      <c r="B308" s="4"/>
      <c r="H308" s="2"/>
      <c r="I308" s="3"/>
      <c r="J308" s="3"/>
      <c r="K308" s="3"/>
      <c r="L308" s="3"/>
      <c r="R308" s="1"/>
    </row>
    <row r="309" spans="1:19" ht="13.5" thickBot="1">
      <c r="A309" s="61" t="s">
        <v>34</v>
      </c>
      <c r="B309" s="70" t="s">
        <v>2</v>
      </c>
      <c r="C309" s="70" t="s">
        <v>2</v>
      </c>
      <c r="D309" s="70" t="s">
        <v>3</v>
      </c>
      <c r="E309" s="70"/>
      <c r="F309" s="70"/>
      <c r="G309" s="70" t="s">
        <v>4</v>
      </c>
      <c r="H309" s="144" t="s">
        <v>5</v>
      </c>
      <c r="I309" s="146"/>
      <c r="J309" s="129"/>
      <c r="K309" s="147"/>
      <c r="L309" s="5" t="s">
        <v>40</v>
      </c>
      <c r="M309" s="70" t="s">
        <v>2</v>
      </c>
      <c r="N309" s="70" t="s">
        <v>2</v>
      </c>
      <c r="O309" s="70" t="s">
        <v>3</v>
      </c>
      <c r="P309" s="70"/>
      <c r="Q309" s="70"/>
      <c r="R309" s="70" t="s">
        <v>4</v>
      </c>
      <c r="S309" s="73" t="s">
        <v>5</v>
      </c>
    </row>
    <row r="310" spans="1:19" ht="12.75">
      <c r="A310" s="133" t="s">
        <v>35</v>
      </c>
      <c r="B310" s="74">
        <v>179</v>
      </c>
      <c r="C310" s="74">
        <v>175</v>
      </c>
      <c r="D310" s="74">
        <f>SUM(B310:C310)</f>
        <v>354</v>
      </c>
      <c r="E310" s="315">
        <f aca="true" t="shared" si="120" ref="E310:F313">IF(B310&gt;M310,1,IF(B310&lt;M310,0,IF(B310=M310,0.5,"?")))</f>
        <v>1</v>
      </c>
      <c r="F310" s="315">
        <f t="shared" si="120"/>
        <v>1</v>
      </c>
      <c r="G310" s="158">
        <f>IF(D310=0,0,IF(D310&gt;O310,2,IF(D310&lt;O310,0,IF(D310=O310,1,"?"))))</f>
        <v>2</v>
      </c>
      <c r="H310" s="407">
        <f>SUM(E314:G314)</f>
        <v>5</v>
      </c>
      <c r="I310" s="148"/>
      <c r="J310" s="20"/>
      <c r="K310" s="149"/>
      <c r="L310" s="57" t="s">
        <v>316</v>
      </c>
      <c r="M310" s="74">
        <v>165</v>
      </c>
      <c r="N310" s="74">
        <v>166</v>
      </c>
      <c r="O310" s="74">
        <f>SUM(M310:N310)</f>
        <v>331</v>
      </c>
      <c r="P310" s="316">
        <f aca="true" t="shared" si="121" ref="P310:Q313">IF(M310&gt;B310,1,IF(M310&lt;B310,0,IF(M310=B310,0.5,"?")))</f>
        <v>0</v>
      </c>
      <c r="Q310" s="316">
        <f t="shared" si="121"/>
        <v>0</v>
      </c>
      <c r="R310" s="159">
        <f>IF(O310=0,0,IF(O310&gt;D310,2,IF(O310&lt;D310,0,IF(O310=D310,1,"?"))))</f>
        <v>0</v>
      </c>
      <c r="S310" s="407">
        <f>SUM(P314:R314)</f>
        <v>11</v>
      </c>
    </row>
    <row r="311" spans="1:19" ht="12.75">
      <c r="A311" s="133" t="s">
        <v>59</v>
      </c>
      <c r="B311" s="16">
        <v>180</v>
      </c>
      <c r="C311" s="16">
        <v>177</v>
      </c>
      <c r="D311" s="16">
        <f>SUM(B311:C311)</f>
        <v>357</v>
      </c>
      <c r="E311" s="18">
        <f t="shared" si="120"/>
        <v>0</v>
      </c>
      <c r="F311" s="18">
        <f t="shared" si="120"/>
        <v>0</v>
      </c>
      <c r="G311" s="17">
        <f>IF(D311=0,0,IF(D311&gt;O311,2,IF(D311&lt;O311,0,IF(D311=O311,1,"?"))))</f>
        <v>0</v>
      </c>
      <c r="H311" s="408"/>
      <c r="I311" s="148" t="s">
        <v>8</v>
      </c>
      <c r="J311" s="24"/>
      <c r="K311" s="149"/>
      <c r="L311" s="23" t="s">
        <v>435</v>
      </c>
      <c r="M311" s="16">
        <v>183</v>
      </c>
      <c r="N311" s="16">
        <v>183</v>
      </c>
      <c r="O311" s="16">
        <f>SUM(M311:N311)</f>
        <v>366</v>
      </c>
      <c r="P311" s="18">
        <f t="shared" si="121"/>
        <v>1</v>
      </c>
      <c r="Q311" s="18">
        <f t="shared" si="121"/>
        <v>1</v>
      </c>
      <c r="R311" s="18">
        <f>IF(O311=0,0,IF(O311&gt;D311,2,IF(O311&lt;D311,0,IF(O311=D311,1,"?"))))</f>
        <v>2</v>
      </c>
      <c r="S311" s="408"/>
    </row>
    <row r="312" spans="1:19" ht="12.75">
      <c r="A312" s="133" t="s">
        <v>242</v>
      </c>
      <c r="B312" s="16">
        <v>173</v>
      </c>
      <c r="C312" s="16">
        <v>167</v>
      </c>
      <c r="D312" s="16">
        <f>SUM(B312:C312)</f>
        <v>340</v>
      </c>
      <c r="E312" s="18">
        <f t="shared" si="120"/>
        <v>0</v>
      </c>
      <c r="F312" s="18">
        <f t="shared" si="120"/>
        <v>0</v>
      </c>
      <c r="G312" s="17">
        <f>IF(D312=0,0,IF(D312&gt;O312,2,IF(D312&lt;O312,0,IF(D312=O312,1,"?"))))</f>
        <v>0</v>
      </c>
      <c r="H312" s="408"/>
      <c r="I312" s="317">
        <f>SUM(H310:H315)</f>
        <v>5</v>
      </c>
      <c r="J312" s="20" t="s">
        <v>10</v>
      </c>
      <c r="K312" s="318">
        <f>S310+S315</f>
        <v>15</v>
      </c>
      <c r="L312" s="15" t="s">
        <v>391</v>
      </c>
      <c r="M312" s="16">
        <v>193</v>
      </c>
      <c r="N312" s="16">
        <v>195</v>
      </c>
      <c r="O312" s="16">
        <f>SUM(M312:N312)</f>
        <v>388</v>
      </c>
      <c r="P312" s="18">
        <f t="shared" si="121"/>
        <v>1</v>
      </c>
      <c r="Q312" s="18">
        <f t="shared" si="121"/>
        <v>1</v>
      </c>
      <c r="R312" s="18">
        <f>IF(O312=0,0,IF(O312&gt;D312,2,IF(O312&lt;D312,0,IF(O312=D312,1,"?"))))</f>
        <v>2</v>
      </c>
      <c r="S312" s="408"/>
    </row>
    <row r="313" spans="1:19" ht="13.5" thickBot="1">
      <c r="A313" s="133" t="s">
        <v>42</v>
      </c>
      <c r="B313" s="27">
        <v>178</v>
      </c>
      <c r="C313" s="27">
        <v>172</v>
      </c>
      <c r="D313" s="27">
        <f>SUM(B313:C313)</f>
        <v>350</v>
      </c>
      <c r="E313" s="75">
        <f t="shared" si="120"/>
        <v>0</v>
      </c>
      <c r="F313" s="139">
        <f t="shared" si="120"/>
        <v>1</v>
      </c>
      <c r="G313" s="28">
        <f>IF(D313=0,0,IF(D313&gt;O313,2,IF(D313&lt;O313,0,IF(D313=O313,1,"?"))))</f>
        <v>0</v>
      </c>
      <c r="H313" s="408"/>
      <c r="I313" s="148"/>
      <c r="J313" s="20"/>
      <c r="K313" s="149"/>
      <c r="L313" s="26" t="s">
        <v>32</v>
      </c>
      <c r="M313" s="27">
        <v>187</v>
      </c>
      <c r="N313" s="27">
        <v>164</v>
      </c>
      <c r="O313" s="27">
        <f>SUM(M313:N313)</f>
        <v>351</v>
      </c>
      <c r="P313" s="76">
        <f t="shared" si="121"/>
        <v>1</v>
      </c>
      <c r="Q313" s="76">
        <f t="shared" si="121"/>
        <v>0</v>
      </c>
      <c r="R313" s="29">
        <f>IF(O313=0,0,IF(O313&gt;D313,2,IF(O313&lt;D313,0,IF(O313=D313,1,"?"))))</f>
        <v>2</v>
      </c>
      <c r="S313" s="408"/>
    </row>
    <row r="314" spans="1:19" ht="13.5" thickBot="1">
      <c r="A314" s="136"/>
      <c r="B314" s="32">
        <f aca="true" t="shared" si="122" ref="B314:G314">SUM(B310:B313)</f>
        <v>710</v>
      </c>
      <c r="C314" s="32">
        <f t="shared" si="122"/>
        <v>691</v>
      </c>
      <c r="D314" s="32">
        <f t="shared" si="122"/>
        <v>1401</v>
      </c>
      <c r="E314" s="34">
        <f t="shared" si="122"/>
        <v>1</v>
      </c>
      <c r="F314" s="34">
        <f t="shared" si="122"/>
        <v>2</v>
      </c>
      <c r="G314" s="34">
        <f t="shared" si="122"/>
        <v>2</v>
      </c>
      <c r="H314" s="409"/>
      <c r="I314" s="150"/>
      <c r="J314" s="138"/>
      <c r="K314" s="151"/>
      <c r="L314" s="311"/>
      <c r="M314" s="39">
        <f aca="true" t="shared" si="123" ref="M314:R314">SUM(M310:M313)</f>
        <v>728</v>
      </c>
      <c r="N314" s="32">
        <f t="shared" si="123"/>
        <v>708</v>
      </c>
      <c r="O314" s="32">
        <f t="shared" si="123"/>
        <v>1436</v>
      </c>
      <c r="P314" s="34">
        <f t="shared" si="123"/>
        <v>3</v>
      </c>
      <c r="Q314" s="34">
        <f t="shared" si="123"/>
        <v>2</v>
      </c>
      <c r="R314" s="34">
        <f t="shared" si="123"/>
        <v>6</v>
      </c>
      <c r="S314" s="409"/>
    </row>
    <row r="315" spans="4:19" ht="13.5" thickBot="1">
      <c r="D315" s="68">
        <f>D314</f>
        <v>1401</v>
      </c>
      <c r="E315" s="162"/>
      <c r="F315" s="162"/>
      <c r="H315" s="77">
        <f>IF(D315=0,0,IF(D315&gt;O315,4,IF(D315&lt;O315,0,IF(D315&gt;=O315,2,"falsch"))))</f>
        <v>0</v>
      </c>
      <c r="I315" s="1"/>
      <c r="J315" s="1"/>
      <c r="K315" s="1"/>
      <c r="L315" s="1"/>
      <c r="O315" s="68">
        <f>O314</f>
        <v>1436</v>
      </c>
      <c r="P315" s="162"/>
      <c r="Q315" s="162"/>
      <c r="R315" s="42"/>
      <c r="S315" s="77">
        <f>IF(O315=0,0,IF(O315&gt;D315,4,IF(O315&lt;D315,0,IF(O315=D315,2,"falsch"))))</f>
        <v>4</v>
      </c>
    </row>
    <row r="316" spans="4:19" ht="12.75">
      <c r="D316" s="162"/>
      <c r="E316" s="162"/>
      <c r="F316" s="162"/>
      <c r="H316" s="163"/>
      <c r="I316" s="404" t="s">
        <v>191</v>
      </c>
      <c r="J316" s="405"/>
      <c r="K316" s="406"/>
      <c r="L316" s="166"/>
      <c r="M316" s="164"/>
      <c r="N316" s="164"/>
      <c r="O316" s="165"/>
      <c r="P316" s="165"/>
      <c r="Q316" s="165"/>
      <c r="R316" s="163"/>
      <c r="S316" s="163"/>
    </row>
    <row r="317" spans="8:12" ht="12.75">
      <c r="H317" s="47"/>
      <c r="I317" s="48">
        <f>IF(I312&gt;K312,2,IF(I312=K312,1,0))</f>
        <v>0</v>
      </c>
      <c r="J317" s="128" t="s">
        <v>10</v>
      </c>
      <c r="K317" s="49">
        <f>IF(I312&lt;K312,2,IF(I312=K312,1,0))</f>
        <v>2</v>
      </c>
      <c r="L317" s="47"/>
    </row>
    <row r="318" spans="8:12" ht="13.5" thickBot="1">
      <c r="H318" s="50"/>
      <c r="I318" s="51"/>
      <c r="J318" s="52"/>
      <c r="K318" s="1"/>
      <c r="L318" s="1"/>
    </row>
    <row r="319" spans="1:19" ht="13.5" thickBot="1">
      <c r="A319" s="5" t="s">
        <v>33</v>
      </c>
      <c r="B319" s="70" t="s">
        <v>2</v>
      </c>
      <c r="C319" s="70" t="s">
        <v>2</v>
      </c>
      <c r="D319" s="70" t="s">
        <v>3</v>
      </c>
      <c r="E319" s="70"/>
      <c r="F319" s="70"/>
      <c r="G319" s="70" t="s">
        <v>4</v>
      </c>
      <c r="H319" s="144" t="s">
        <v>5</v>
      </c>
      <c r="I319" s="146"/>
      <c r="J319" s="129"/>
      <c r="K319" s="147"/>
      <c r="L319" s="61" t="s">
        <v>222</v>
      </c>
      <c r="M319" s="145" t="s">
        <v>2</v>
      </c>
      <c r="N319" s="70" t="s">
        <v>2</v>
      </c>
      <c r="O319" s="70" t="s">
        <v>3</v>
      </c>
      <c r="P319" s="70"/>
      <c r="Q319" s="70"/>
      <c r="R319" s="70" t="s">
        <v>4</v>
      </c>
      <c r="S319" s="73" t="s">
        <v>5</v>
      </c>
    </row>
    <row r="320" spans="1:19" ht="12.75">
      <c r="A320" s="160" t="s">
        <v>297</v>
      </c>
      <c r="B320" s="74">
        <v>154</v>
      </c>
      <c r="C320" s="74">
        <v>167</v>
      </c>
      <c r="D320" s="74">
        <f>SUM(B320:C320)</f>
        <v>321</v>
      </c>
      <c r="E320" s="315">
        <f aca="true" t="shared" si="124" ref="E320:F323">IF(B320&gt;M320,1,IF(B320&lt;M320,0,IF(B320=M320,0.5,"?")))</f>
        <v>0</v>
      </c>
      <c r="F320" s="315">
        <f t="shared" si="124"/>
        <v>0</v>
      </c>
      <c r="G320" s="158">
        <f>IF(D320=0,0,IF(D320&gt;O320,2,IF(D320&lt;O320,0,IF(D320=O320,1,"?"))))</f>
        <v>0</v>
      </c>
      <c r="H320" s="407">
        <f>SUM(E324:G324)</f>
        <v>8</v>
      </c>
      <c r="I320" s="148"/>
      <c r="J320" s="20"/>
      <c r="K320" s="149"/>
      <c r="L320" s="143" t="s">
        <v>221</v>
      </c>
      <c r="M320" s="74">
        <v>174</v>
      </c>
      <c r="N320" s="74">
        <v>175</v>
      </c>
      <c r="O320" s="74">
        <f>SUM(M320:N320)</f>
        <v>349</v>
      </c>
      <c r="P320" s="316">
        <f aca="true" t="shared" si="125" ref="P320:Q323">IF(M320&gt;B320,1,IF(M320&lt;B320,0,IF(M320=B320,0.5,"?")))</f>
        <v>1</v>
      </c>
      <c r="Q320" s="316">
        <f t="shared" si="125"/>
        <v>1</v>
      </c>
      <c r="R320" s="159">
        <f>IF(O320=0,0,IF(O320&gt;D320,2,IF(O320&lt;D320,0,IF(O320=D320,1,"?"))))</f>
        <v>2</v>
      </c>
      <c r="S320" s="407">
        <f>SUM(P324:R324)</f>
        <v>8</v>
      </c>
    </row>
    <row r="321" spans="1:19" ht="12.75">
      <c r="A321" s="135" t="s">
        <v>486</v>
      </c>
      <c r="B321" s="16">
        <v>153</v>
      </c>
      <c r="C321" s="16">
        <v>159</v>
      </c>
      <c r="D321" s="16">
        <f>SUM(B321:C321)</f>
        <v>312</v>
      </c>
      <c r="E321" s="18">
        <f t="shared" si="124"/>
        <v>0</v>
      </c>
      <c r="F321" s="18">
        <f t="shared" si="124"/>
        <v>0</v>
      </c>
      <c r="G321" s="17">
        <f>IF(D321=0,0,IF(D321&gt;O321,2,IF(D321&lt;O321,0,IF(D321=O321,1,"?"))))</f>
        <v>0</v>
      </c>
      <c r="H321" s="408"/>
      <c r="I321" s="148" t="s">
        <v>8</v>
      </c>
      <c r="J321" s="24"/>
      <c r="K321" s="149"/>
      <c r="L321" s="135" t="s">
        <v>227</v>
      </c>
      <c r="M321" s="16">
        <v>163</v>
      </c>
      <c r="N321" s="16">
        <v>177</v>
      </c>
      <c r="O321" s="16">
        <f>SUM(M321:N321)</f>
        <v>340</v>
      </c>
      <c r="P321" s="18">
        <f t="shared" si="125"/>
        <v>1</v>
      </c>
      <c r="Q321" s="18">
        <f t="shared" si="125"/>
        <v>1</v>
      </c>
      <c r="R321" s="18">
        <f>IF(O321=0,0,IF(O321&gt;D321,2,IF(O321&lt;D321,0,IF(O321=D321,1,"?"))))</f>
        <v>2</v>
      </c>
      <c r="S321" s="408"/>
    </row>
    <row r="322" spans="1:19" ht="12.75">
      <c r="A322" s="135" t="s">
        <v>298</v>
      </c>
      <c r="B322" s="16">
        <v>172</v>
      </c>
      <c r="C322" s="16">
        <v>192</v>
      </c>
      <c r="D322" s="16">
        <f>SUM(B322:C322)</f>
        <v>364</v>
      </c>
      <c r="E322" s="18">
        <f t="shared" si="124"/>
        <v>1</v>
      </c>
      <c r="F322" s="18">
        <f t="shared" si="124"/>
        <v>1</v>
      </c>
      <c r="G322" s="17">
        <f>IF(D322=0,0,IF(D322&gt;O322,2,IF(D322&lt;O322,0,IF(D322=O322,1,"?"))))</f>
        <v>2</v>
      </c>
      <c r="H322" s="408"/>
      <c r="I322" s="317">
        <f>SUM(H320:H325)</f>
        <v>12</v>
      </c>
      <c r="J322" s="20" t="s">
        <v>10</v>
      </c>
      <c r="K322" s="318">
        <f>S320+S325</f>
        <v>8</v>
      </c>
      <c r="L322" s="133" t="s">
        <v>224</v>
      </c>
      <c r="M322" s="16">
        <v>162</v>
      </c>
      <c r="N322" s="16">
        <v>173</v>
      </c>
      <c r="O322" s="16">
        <f>SUM(M322:N322)</f>
        <v>335</v>
      </c>
      <c r="P322" s="18">
        <f t="shared" si="125"/>
        <v>0</v>
      </c>
      <c r="Q322" s="18">
        <f t="shared" si="125"/>
        <v>0</v>
      </c>
      <c r="R322" s="18">
        <f>IF(O322=0,0,IF(O322&gt;D322,2,IF(O322&lt;D322,0,IF(O322=D322,1,"?"))))</f>
        <v>0</v>
      </c>
      <c r="S322" s="408"/>
    </row>
    <row r="323" spans="1:19" ht="13.5" thickBot="1">
      <c r="A323" s="135" t="s">
        <v>296</v>
      </c>
      <c r="B323" s="27">
        <v>177</v>
      </c>
      <c r="C323" s="27">
        <v>184</v>
      </c>
      <c r="D323" s="16">
        <f>SUM(B323:C323)</f>
        <v>361</v>
      </c>
      <c r="E323" s="75">
        <f t="shared" si="124"/>
        <v>1</v>
      </c>
      <c r="F323" s="139">
        <f t="shared" si="124"/>
        <v>1</v>
      </c>
      <c r="G323" s="28">
        <f>IF(D323=0,0,IF(D323&gt;O323,2,IF(D323&lt;O323,0,IF(D323=O323,1,"?"))))</f>
        <v>2</v>
      </c>
      <c r="H323" s="408"/>
      <c r="I323" s="148"/>
      <c r="J323" s="20"/>
      <c r="K323" s="149"/>
      <c r="L323" s="135" t="s">
        <v>228</v>
      </c>
      <c r="M323" s="27">
        <v>160</v>
      </c>
      <c r="N323" s="27">
        <v>171</v>
      </c>
      <c r="O323" s="27">
        <f>SUM(M323:N323)</f>
        <v>331</v>
      </c>
      <c r="P323" s="76">
        <f t="shared" si="125"/>
        <v>0</v>
      </c>
      <c r="Q323" s="76">
        <f t="shared" si="125"/>
        <v>0</v>
      </c>
      <c r="R323" s="29">
        <f>IF(O323=0,0,IF(O323&gt;D323,2,IF(O323&lt;D323,0,IF(O323=D323,1,"?"))))</f>
        <v>0</v>
      </c>
      <c r="S323" s="408"/>
    </row>
    <row r="324" spans="1:19" ht="13.5" thickBot="1">
      <c r="A324" s="136"/>
      <c r="B324" s="32">
        <f aca="true" t="shared" si="126" ref="B324:G324">SUM(B320:B323)</f>
        <v>656</v>
      </c>
      <c r="C324" s="32">
        <f t="shared" si="126"/>
        <v>702</v>
      </c>
      <c r="D324" s="32">
        <f t="shared" si="126"/>
        <v>1358</v>
      </c>
      <c r="E324" s="34">
        <f t="shared" si="126"/>
        <v>2</v>
      </c>
      <c r="F324" s="34">
        <f t="shared" si="126"/>
        <v>2</v>
      </c>
      <c r="G324" s="34">
        <f t="shared" si="126"/>
        <v>4</v>
      </c>
      <c r="H324" s="409"/>
      <c r="I324" s="150"/>
      <c r="J324" s="138"/>
      <c r="K324" s="151"/>
      <c r="L324" s="155"/>
      <c r="M324" s="39">
        <f aca="true" t="shared" si="127" ref="M324:R324">SUM(M320:M323)</f>
        <v>659</v>
      </c>
      <c r="N324" s="32">
        <f t="shared" si="127"/>
        <v>696</v>
      </c>
      <c r="O324" s="32">
        <f t="shared" si="127"/>
        <v>1355</v>
      </c>
      <c r="P324" s="34">
        <f t="shared" si="127"/>
        <v>2</v>
      </c>
      <c r="Q324" s="34">
        <f t="shared" si="127"/>
        <v>2</v>
      </c>
      <c r="R324" s="34">
        <f t="shared" si="127"/>
        <v>4</v>
      </c>
      <c r="S324" s="409"/>
    </row>
    <row r="325" spans="4:19" ht="13.5" thickBot="1">
      <c r="D325" s="68">
        <f>D324</f>
        <v>1358</v>
      </c>
      <c r="E325" s="162"/>
      <c r="F325" s="162"/>
      <c r="H325" s="153">
        <f>IF(D325=0,0,IF(D325&gt;O325,4,IF(D325&lt;O325,0,IF(D325&gt;=O325,2,"falsch"))))</f>
        <v>4</v>
      </c>
      <c r="I325" s="1"/>
      <c r="O325" s="68">
        <f>O324</f>
        <v>1355</v>
      </c>
      <c r="P325" s="162"/>
      <c r="Q325" s="162"/>
      <c r="R325" s="42"/>
      <c r="S325" s="153">
        <f>IF(O325=0,0,IF(O325&gt;D325,4,IF(O325&lt;D325,0,IF(O325=D325,2,"falsch"))))</f>
        <v>0</v>
      </c>
    </row>
    <row r="326" spans="4:19" ht="12.75">
      <c r="D326" s="162"/>
      <c r="E326" s="162"/>
      <c r="F326" s="162"/>
      <c r="H326" s="163"/>
      <c r="I326" s="404" t="s">
        <v>191</v>
      </c>
      <c r="J326" s="405"/>
      <c r="K326" s="406"/>
      <c r="L326" s="164"/>
      <c r="M326" s="164"/>
      <c r="N326" s="164"/>
      <c r="O326" s="165"/>
      <c r="P326" s="165"/>
      <c r="Q326" s="165"/>
      <c r="R326" s="163"/>
      <c r="S326" s="163"/>
    </row>
    <row r="327" spans="8:11" ht="12.75">
      <c r="H327" s="1"/>
      <c r="I327" s="48">
        <f>IF(I322&gt;K322,2,IF(I322=K322,1,0))</f>
        <v>2</v>
      </c>
      <c r="J327" s="128" t="s">
        <v>10</v>
      </c>
      <c r="K327" s="48">
        <f>IF(I322&lt;K322,2,IF(I322=K322,1,0))</f>
        <v>0</v>
      </c>
    </row>
    <row r="328" ht="13.5" thickBot="1"/>
    <row r="329" spans="1:19" ht="13.5" thickBot="1">
      <c r="A329" s="5" t="s">
        <v>206</v>
      </c>
      <c r="B329" s="70" t="s">
        <v>2</v>
      </c>
      <c r="C329" s="70" t="s">
        <v>2</v>
      </c>
      <c r="D329" s="70" t="s">
        <v>3</v>
      </c>
      <c r="E329" s="70"/>
      <c r="F329" s="70"/>
      <c r="G329" s="70" t="s">
        <v>4</v>
      </c>
      <c r="H329" s="144" t="s">
        <v>5</v>
      </c>
      <c r="I329" s="146"/>
      <c r="J329" s="129"/>
      <c r="K329" s="147"/>
      <c r="L329" s="61" t="s">
        <v>200</v>
      </c>
      <c r="M329" s="70" t="s">
        <v>2</v>
      </c>
      <c r="N329" s="70" t="s">
        <v>2</v>
      </c>
      <c r="O329" s="70" t="s">
        <v>3</v>
      </c>
      <c r="P329" s="70"/>
      <c r="Q329" s="70"/>
      <c r="R329" s="70" t="s">
        <v>4</v>
      </c>
      <c r="S329" s="73" t="s">
        <v>5</v>
      </c>
    </row>
    <row r="330" spans="1:19" ht="12.75">
      <c r="A330" s="143" t="s">
        <v>252</v>
      </c>
      <c r="B330" s="74">
        <v>157</v>
      </c>
      <c r="C330" s="74">
        <v>176</v>
      </c>
      <c r="D330" s="74">
        <f>SUM(B330:C330)</f>
        <v>333</v>
      </c>
      <c r="E330" s="315">
        <f aca="true" t="shared" si="128" ref="E330:F333">IF(B330&gt;M330,1,IF(B330&lt;M330,0,IF(B330=M330,0.5,"?")))</f>
        <v>0</v>
      </c>
      <c r="F330" s="315">
        <f t="shared" si="128"/>
        <v>1</v>
      </c>
      <c r="G330" s="158">
        <f>IF(D330=0,0,IF(D330&gt;O330,2,IF(D330&lt;O330,0,IF(D330=O330,1,"?"))))</f>
        <v>1</v>
      </c>
      <c r="H330" s="407">
        <f>SUM(E334:G334)</f>
        <v>10</v>
      </c>
      <c r="I330" s="148"/>
      <c r="J330" s="20"/>
      <c r="K330" s="149"/>
      <c r="L330" s="23" t="s">
        <v>201</v>
      </c>
      <c r="M330" s="74">
        <v>163</v>
      </c>
      <c r="N330" s="74">
        <v>170</v>
      </c>
      <c r="O330" s="74">
        <f>SUM(M330:N330)</f>
        <v>333</v>
      </c>
      <c r="P330" s="316">
        <f aca="true" t="shared" si="129" ref="P330:Q333">IF(M330&gt;B330,1,IF(M330&lt;B330,0,IF(M330=B330,0.5,"?")))</f>
        <v>1</v>
      </c>
      <c r="Q330" s="316">
        <f t="shared" si="129"/>
        <v>0</v>
      </c>
      <c r="R330" s="159">
        <f>IF(O330=0,0,IF(O330&gt;D330,2,IF(O330&lt;D330,0,IF(O330=D330,1,"?"))))</f>
        <v>1</v>
      </c>
      <c r="S330" s="407">
        <f>SUM(P334:R334)</f>
        <v>6</v>
      </c>
    </row>
    <row r="331" spans="1:19" ht="12.75">
      <c r="A331" s="133" t="s">
        <v>267</v>
      </c>
      <c r="B331" s="16">
        <v>182</v>
      </c>
      <c r="C331" s="16">
        <v>177</v>
      </c>
      <c r="D331" s="16">
        <f>SUM(B331:C331)</f>
        <v>359</v>
      </c>
      <c r="E331" s="18">
        <f t="shared" si="128"/>
        <v>1</v>
      </c>
      <c r="F331" s="18">
        <f t="shared" si="128"/>
        <v>1</v>
      </c>
      <c r="G331" s="17">
        <f>IF(D331=0,0,IF(D331&gt;O331,2,IF(D331&lt;O331,0,IF(D331=O331,1,"?"))))</f>
        <v>2</v>
      </c>
      <c r="H331" s="408"/>
      <c r="I331" s="148" t="s">
        <v>8</v>
      </c>
      <c r="J331" s="24"/>
      <c r="K331" s="149"/>
      <c r="L331" s="23" t="s">
        <v>245</v>
      </c>
      <c r="M331" s="16">
        <v>175</v>
      </c>
      <c r="N331" s="16">
        <v>159</v>
      </c>
      <c r="O331" s="16">
        <f>SUM(M331:N331)</f>
        <v>334</v>
      </c>
      <c r="P331" s="18">
        <f t="shared" si="129"/>
        <v>0</v>
      </c>
      <c r="Q331" s="18">
        <f t="shared" si="129"/>
        <v>0</v>
      </c>
      <c r="R331" s="18">
        <f>IF(O331=0,0,IF(O331&gt;D331,2,IF(O331&lt;D331,0,IF(O331=D331,1,"?"))))</f>
        <v>0</v>
      </c>
      <c r="S331" s="408"/>
    </row>
    <row r="332" spans="1:19" ht="12.75">
      <c r="A332" s="133" t="s">
        <v>243</v>
      </c>
      <c r="B332" s="16">
        <v>153</v>
      </c>
      <c r="C332" s="16">
        <v>157</v>
      </c>
      <c r="D332" s="16">
        <f>SUM(B332:C332)</f>
        <v>310</v>
      </c>
      <c r="E332" s="18">
        <f t="shared" si="128"/>
        <v>0</v>
      </c>
      <c r="F332" s="18">
        <f t="shared" si="128"/>
        <v>0</v>
      </c>
      <c r="G332" s="17">
        <f>IF(D332=0,0,IF(D332&gt;O332,2,IF(D332&lt;O332,0,IF(D332=O332,1,"?"))))</f>
        <v>0</v>
      </c>
      <c r="H332" s="408"/>
      <c r="I332" s="317">
        <f>SUM(H330:H335)</f>
        <v>14</v>
      </c>
      <c r="J332" s="20" t="s">
        <v>10</v>
      </c>
      <c r="K332" s="318">
        <f>S330+S335</f>
        <v>6</v>
      </c>
      <c r="L332" s="15" t="s">
        <v>294</v>
      </c>
      <c r="M332" s="16">
        <v>167</v>
      </c>
      <c r="N332" s="16">
        <v>161</v>
      </c>
      <c r="O332" s="16">
        <f>SUM(M332:N332)</f>
        <v>328</v>
      </c>
      <c r="P332" s="18">
        <f t="shared" si="129"/>
        <v>1</v>
      </c>
      <c r="Q332" s="18">
        <f t="shared" si="129"/>
        <v>1</v>
      </c>
      <c r="R332" s="18">
        <f>IF(O332=0,0,IF(O332&gt;D332,2,IF(O332&lt;D332,0,IF(O332=D332,1,"?"))))</f>
        <v>2</v>
      </c>
      <c r="S332" s="408"/>
    </row>
    <row r="333" spans="1:19" ht="13.5" thickBot="1">
      <c r="A333" s="133" t="s">
        <v>241</v>
      </c>
      <c r="B333" s="27">
        <v>179</v>
      </c>
      <c r="C333" s="27">
        <v>176</v>
      </c>
      <c r="D333" s="16">
        <f>SUM(B333:C333)</f>
        <v>355</v>
      </c>
      <c r="E333" s="75">
        <f t="shared" si="128"/>
        <v>1</v>
      </c>
      <c r="F333" s="139">
        <f t="shared" si="128"/>
        <v>1</v>
      </c>
      <c r="G333" s="28">
        <f>IF(D333=0,0,IF(D333&gt;O333,2,IF(D333&lt;O333,0,IF(D333=O333,1,"?"))))</f>
        <v>2</v>
      </c>
      <c r="H333" s="408"/>
      <c r="I333" s="148"/>
      <c r="J333" s="20"/>
      <c r="K333" s="149"/>
      <c r="L333" s="26" t="s">
        <v>254</v>
      </c>
      <c r="M333" s="27">
        <v>161</v>
      </c>
      <c r="N333" s="27">
        <v>165</v>
      </c>
      <c r="O333" s="27">
        <f>SUM(M333:N333)</f>
        <v>326</v>
      </c>
      <c r="P333" s="76">
        <f t="shared" si="129"/>
        <v>0</v>
      </c>
      <c r="Q333" s="76">
        <f t="shared" si="129"/>
        <v>0</v>
      </c>
      <c r="R333" s="29">
        <f>IF(O333=0,0,IF(O333&gt;D333,2,IF(O333&lt;D333,0,IF(O333=D333,1,"?"))))</f>
        <v>0</v>
      </c>
      <c r="S333" s="408"/>
    </row>
    <row r="334" spans="1:19" ht="13.5" thickBot="1">
      <c r="A334" s="136"/>
      <c r="B334" s="32">
        <f aca="true" t="shared" si="130" ref="B334:G334">SUM(B330:B333)</f>
        <v>671</v>
      </c>
      <c r="C334" s="32">
        <f t="shared" si="130"/>
        <v>686</v>
      </c>
      <c r="D334" s="32">
        <f t="shared" si="130"/>
        <v>1357</v>
      </c>
      <c r="E334" s="34">
        <f t="shared" si="130"/>
        <v>2</v>
      </c>
      <c r="F334" s="34">
        <f t="shared" si="130"/>
        <v>3</v>
      </c>
      <c r="G334" s="34">
        <f t="shared" si="130"/>
        <v>5</v>
      </c>
      <c r="H334" s="409"/>
      <c r="I334" s="150"/>
      <c r="J334" s="138"/>
      <c r="K334" s="151"/>
      <c r="L334" s="155"/>
      <c r="M334" s="39">
        <f aca="true" t="shared" si="131" ref="M334:R334">SUM(M330:M333)</f>
        <v>666</v>
      </c>
      <c r="N334" s="32">
        <f t="shared" si="131"/>
        <v>655</v>
      </c>
      <c r="O334" s="32">
        <f t="shared" si="131"/>
        <v>1321</v>
      </c>
      <c r="P334" s="34">
        <f t="shared" si="131"/>
        <v>2</v>
      </c>
      <c r="Q334" s="34">
        <f t="shared" si="131"/>
        <v>1</v>
      </c>
      <c r="R334" s="34">
        <f t="shared" si="131"/>
        <v>3</v>
      </c>
      <c r="S334" s="409"/>
    </row>
    <row r="335" spans="4:19" ht="13.5" thickBot="1">
      <c r="D335" s="68">
        <f>D334</f>
        <v>1357</v>
      </c>
      <c r="E335" s="162"/>
      <c r="F335" s="162"/>
      <c r="H335" s="77">
        <f>IF(D335=0,0,IF(D335&gt;O335,4,IF(D335&lt;O335,0,IF(D335&gt;=O335,2,"falsch"))))</f>
        <v>4</v>
      </c>
      <c r="I335" s="1"/>
      <c r="O335" s="68">
        <f>O334</f>
        <v>1321</v>
      </c>
      <c r="P335" s="162"/>
      <c r="Q335" s="162"/>
      <c r="R335" s="42"/>
      <c r="S335" s="77">
        <f>IF(O335=0,0,IF(O335&gt;D335,4,IF(O335&lt;D335,0,IF(O335=D335,2,"falsch"))))</f>
        <v>0</v>
      </c>
    </row>
    <row r="336" spans="4:19" ht="12.75">
      <c r="D336" s="162"/>
      <c r="E336" s="162"/>
      <c r="F336" s="162"/>
      <c r="H336" s="163"/>
      <c r="I336" s="404" t="s">
        <v>191</v>
      </c>
      <c r="J336" s="405"/>
      <c r="K336" s="406"/>
      <c r="L336" s="164"/>
      <c r="M336" s="164"/>
      <c r="N336" s="164"/>
      <c r="O336" s="165"/>
      <c r="P336" s="165"/>
      <c r="Q336" s="165"/>
      <c r="R336" s="163"/>
      <c r="S336" s="163"/>
    </row>
    <row r="337" spans="9:11" ht="12.75">
      <c r="I337" s="48">
        <f>IF(I332&gt;K332,2,IF(I332=K332,1,0))</f>
        <v>2</v>
      </c>
      <c r="J337" s="128" t="s">
        <v>10</v>
      </c>
      <c r="K337" s="48">
        <f>IF(I332&lt;K332,2,IF(I332=K332,1,0))</f>
        <v>0</v>
      </c>
    </row>
    <row r="338" ht="13.5" thickBot="1"/>
    <row r="339" spans="1:19" ht="13.5" thickBot="1">
      <c r="A339" s="5" t="s">
        <v>15</v>
      </c>
      <c r="B339" s="70" t="s">
        <v>2</v>
      </c>
      <c r="C339" s="70" t="s">
        <v>2</v>
      </c>
      <c r="D339" s="70" t="s">
        <v>3</v>
      </c>
      <c r="E339" s="70"/>
      <c r="F339" s="70"/>
      <c r="G339" s="70" t="s">
        <v>4</v>
      </c>
      <c r="H339" s="71" t="s">
        <v>5</v>
      </c>
      <c r="I339" s="146"/>
      <c r="J339" s="129"/>
      <c r="K339" s="147"/>
      <c r="L339" s="61" t="s">
        <v>41</v>
      </c>
      <c r="M339" s="70" t="s">
        <v>2</v>
      </c>
      <c r="N339" s="70" t="s">
        <v>2</v>
      </c>
      <c r="O339" s="70" t="s">
        <v>3</v>
      </c>
      <c r="P339" s="70"/>
      <c r="Q339" s="70"/>
      <c r="R339" s="70" t="s">
        <v>4</v>
      </c>
      <c r="S339" s="73" t="s">
        <v>5</v>
      </c>
    </row>
    <row r="340" spans="1:19" ht="12.75">
      <c r="A340" s="143" t="s">
        <v>253</v>
      </c>
      <c r="B340" s="74">
        <v>180</v>
      </c>
      <c r="C340" s="74">
        <v>185</v>
      </c>
      <c r="D340" s="74">
        <f>SUM(B340:C340)</f>
        <v>365</v>
      </c>
      <c r="E340" s="315">
        <f aca="true" t="shared" si="132" ref="E340:F343">IF(B340&gt;M340,1,IF(B340&lt;M340,0,IF(B340=M340,0.5,"?")))</f>
        <v>1</v>
      </c>
      <c r="F340" s="315">
        <f t="shared" si="132"/>
        <v>1</v>
      </c>
      <c r="G340" s="158">
        <f>IF(D340=0,0,IF(D340&gt;O340,2,IF(D340&lt;O340,0,IF(D340=O340,1,"?"))))</f>
        <v>2</v>
      </c>
      <c r="H340" s="407">
        <f>SUM(E344:G344)</f>
        <v>11</v>
      </c>
      <c r="I340" s="148"/>
      <c r="J340" s="20"/>
      <c r="K340" s="149"/>
      <c r="L340" s="125" t="s">
        <v>29</v>
      </c>
      <c r="M340" s="74">
        <v>164</v>
      </c>
      <c r="N340" s="74">
        <v>178</v>
      </c>
      <c r="O340" s="74">
        <f>SUM(M340:N340)</f>
        <v>342</v>
      </c>
      <c r="P340" s="316">
        <f aca="true" t="shared" si="133" ref="P340:Q343">IF(M340&gt;B340,1,IF(M340&lt;B340,0,IF(M340=B340,0.5,"?")))</f>
        <v>0</v>
      </c>
      <c r="Q340" s="316">
        <f t="shared" si="133"/>
        <v>0</v>
      </c>
      <c r="R340" s="159">
        <f>IF(O340=0,0,IF(O340&gt;D340,2,IF(O340&lt;D340,0,IF(O340=D340,1,"?"))))</f>
        <v>0</v>
      </c>
      <c r="S340" s="407">
        <f>SUM(P344:R344)</f>
        <v>5</v>
      </c>
    </row>
    <row r="341" spans="1:19" ht="12.75">
      <c r="A341" s="133" t="s">
        <v>19</v>
      </c>
      <c r="B341" s="16">
        <v>170</v>
      </c>
      <c r="C341" s="16">
        <v>179</v>
      </c>
      <c r="D341" s="16">
        <f>SUM(B341:C341)</f>
        <v>349</v>
      </c>
      <c r="E341" s="18">
        <f t="shared" si="132"/>
        <v>1</v>
      </c>
      <c r="F341" s="18">
        <f t="shared" si="132"/>
        <v>1</v>
      </c>
      <c r="G341" s="17">
        <f>IF(D341=0,0,IF(D341&gt;O341,2,IF(D341&lt;O341,0,IF(D341=O341,1,"?"))))</f>
        <v>2</v>
      </c>
      <c r="H341" s="408"/>
      <c r="I341" s="148" t="s">
        <v>8</v>
      </c>
      <c r="J341" s="24"/>
      <c r="K341" s="149"/>
      <c r="L341" s="126" t="s">
        <v>487</v>
      </c>
      <c r="M341" s="16">
        <v>167</v>
      </c>
      <c r="N341" s="16">
        <v>171</v>
      </c>
      <c r="O341" s="16">
        <f>SUM(M341:N341)</f>
        <v>338</v>
      </c>
      <c r="P341" s="18">
        <f t="shared" si="133"/>
        <v>0</v>
      </c>
      <c r="Q341" s="18">
        <f t="shared" si="133"/>
        <v>0</v>
      </c>
      <c r="R341" s="18">
        <f>IF(O341=0,0,IF(O341&gt;D341,2,IF(O341&lt;D341,0,IF(O341=D341,1,"?"))))</f>
        <v>0</v>
      </c>
      <c r="S341" s="408"/>
    </row>
    <row r="342" spans="1:19" ht="12.75">
      <c r="A342" s="133" t="s">
        <v>17</v>
      </c>
      <c r="B342" s="16">
        <v>167</v>
      </c>
      <c r="C342" s="16">
        <v>163</v>
      </c>
      <c r="D342" s="16">
        <f>SUM(B342:C342)</f>
        <v>330</v>
      </c>
      <c r="E342" s="18">
        <f t="shared" si="132"/>
        <v>0</v>
      </c>
      <c r="F342" s="18">
        <f t="shared" si="132"/>
        <v>0</v>
      </c>
      <c r="G342" s="17">
        <f>IF(D342=0,0,IF(D342&gt;O342,2,IF(D342&lt;O342,0,IF(D342=O342,1,"?"))))</f>
        <v>0</v>
      </c>
      <c r="H342" s="408"/>
      <c r="I342" s="317">
        <f>SUM(H340:H345)</f>
        <v>15</v>
      </c>
      <c r="J342" s="20" t="s">
        <v>10</v>
      </c>
      <c r="K342" s="318">
        <f>S340+S345</f>
        <v>5</v>
      </c>
      <c r="L342" s="126" t="s">
        <v>30</v>
      </c>
      <c r="M342" s="16">
        <v>172</v>
      </c>
      <c r="N342" s="16">
        <v>173</v>
      </c>
      <c r="O342" s="16">
        <f>SUM(M342:N342)</f>
        <v>345</v>
      </c>
      <c r="P342" s="18">
        <f t="shared" si="133"/>
        <v>1</v>
      </c>
      <c r="Q342" s="18">
        <f t="shared" si="133"/>
        <v>1</v>
      </c>
      <c r="R342" s="18">
        <f>IF(O342=0,0,IF(O342&gt;D342,2,IF(O342&lt;D342,0,IF(O342=D342,1,"?"))))</f>
        <v>2</v>
      </c>
      <c r="S342" s="408"/>
    </row>
    <row r="343" spans="1:19" ht="13.5" thickBot="1">
      <c r="A343" s="133" t="s">
        <v>21</v>
      </c>
      <c r="B343" s="27">
        <v>156</v>
      </c>
      <c r="C343" s="27">
        <v>189</v>
      </c>
      <c r="D343" s="27">
        <f>SUM(B343:C343)</f>
        <v>345</v>
      </c>
      <c r="E343" s="75">
        <f t="shared" si="132"/>
        <v>0</v>
      </c>
      <c r="F343" s="139">
        <f t="shared" si="132"/>
        <v>1</v>
      </c>
      <c r="G343" s="28">
        <f>IF(D343=0,0,IF(D343&gt;O343,2,IF(D343&lt;O343,0,IF(D343=O343,1,"?"))))</f>
        <v>2</v>
      </c>
      <c r="H343" s="408"/>
      <c r="I343" s="148"/>
      <c r="J343" s="20"/>
      <c r="K343" s="149"/>
      <c r="L343" s="26" t="s">
        <v>27</v>
      </c>
      <c r="M343" s="27">
        <v>162</v>
      </c>
      <c r="N343" s="27">
        <v>175</v>
      </c>
      <c r="O343" s="27">
        <f>SUM(M343:N343)</f>
        <v>337</v>
      </c>
      <c r="P343" s="76">
        <f t="shared" si="133"/>
        <v>1</v>
      </c>
      <c r="Q343" s="76">
        <f t="shared" si="133"/>
        <v>0</v>
      </c>
      <c r="R343" s="29">
        <f>IF(O343=0,0,IF(O343&gt;D343,2,IF(O343&lt;D343,0,IF(O343=D343,1,"?"))))</f>
        <v>0</v>
      </c>
      <c r="S343" s="408"/>
    </row>
    <row r="344" spans="1:19" ht="13.5" thickBot="1">
      <c r="A344" s="136"/>
      <c r="B344" s="32">
        <f aca="true" t="shared" si="134" ref="B344:G344">SUM(B340:B343)</f>
        <v>673</v>
      </c>
      <c r="C344" s="32">
        <f t="shared" si="134"/>
        <v>716</v>
      </c>
      <c r="D344" s="167">
        <f t="shared" si="134"/>
        <v>1389</v>
      </c>
      <c r="E344" s="34">
        <f t="shared" si="134"/>
        <v>2</v>
      </c>
      <c r="F344" s="34">
        <f t="shared" si="134"/>
        <v>3</v>
      </c>
      <c r="G344" s="34">
        <f t="shared" si="134"/>
        <v>6</v>
      </c>
      <c r="H344" s="409"/>
      <c r="I344" s="150"/>
      <c r="J344" s="138"/>
      <c r="K344" s="151"/>
      <c r="L344" s="155"/>
      <c r="M344" s="39">
        <f aca="true" t="shared" si="135" ref="M344:R344">SUM(M340:M343)</f>
        <v>665</v>
      </c>
      <c r="N344" s="32">
        <f t="shared" si="135"/>
        <v>697</v>
      </c>
      <c r="O344" s="32">
        <f t="shared" si="135"/>
        <v>1362</v>
      </c>
      <c r="P344" s="34">
        <f t="shared" si="135"/>
        <v>2</v>
      </c>
      <c r="Q344" s="34">
        <f t="shared" si="135"/>
        <v>1</v>
      </c>
      <c r="R344" s="34">
        <f t="shared" si="135"/>
        <v>2</v>
      </c>
      <c r="S344" s="409"/>
    </row>
    <row r="345" spans="4:19" ht="13.5" thickBot="1">
      <c r="D345" s="68">
        <f>D344</f>
        <v>1389</v>
      </c>
      <c r="E345" s="162"/>
      <c r="F345" s="162"/>
      <c r="H345" s="77">
        <f>IF(D345=0,0,IF(D345&gt;O345,4,IF(D345&lt;O345,0,IF(D345&gt;=O345,2,"falsch"))))</f>
        <v>4</v>
      </c>
      <c r="I345" s="1"/>
      <c r="O345" s="68">
        <f>O344</f>
        <v>1362</v>
      </c>
      <c r="P345" s="162"/>
      <c r="Q345" s="162"/>
      <c r="R345" s="42"/>
      <c r="S345" s="77">
        <f>IF(O345=0,0,IF(O345&gt;D345,4,IF(O345&lt;D345,0,IF(O345=D345,2,"falsch"))))</f>
        <v>0</v>
      </c>
    </row>
    <row r="346" spans="4:19" ht="12.75">
      <c r="D346" s="162"/>
      <c r="E346" s="162"/>
      <c r="F346" s="162"/>
      <c r="H346" s="163"/>
      <c r="I346" s="404" t="s">
        <v>191</v>
      </c>
      <c r="J346" s="405"/>
      <c r="K346" s="406"/>
      <c r="L346" s="164"/>
      <c r="M346" s="164"/>
      <c r="N346" s="164"/>
      <c r="O346" s="165"/>
      <c r="P346" s="165"/>
      <c r="Q346" s="165"/>
      <c r="R346" s="163"/>
      <c r="S346" s="163"/>
    </row>
    <row r="347" spans="9:11" ht="12.75">
      <c r="I347" s="48">
        <f>IF(I342&gt;K342,2,IF(I342=K342,1,0))</f>
        <v>2</v>
      </c>
      <c r="J347" s="128" t="s">
        <v>10</v>
      </c>
      <c r="K347" s="48">
        <f>IF(I342&lt;K342,2,IF(I342=K342,1,0))</f>
        <v>0</v>
      </c>
    </row>
    <row r="348" spans="8:10" ht="13.5" thickBot="1">
      <c r="H348" s="50"/>
      <c r="I348" s="64"/>
      <c r="J348" s="50"/>
    </row>
    <row r="349" spans="1:19" ht="13.5" thickBot="1">
      <c r="A349" s="5" t="s">
        <v>472</v>
      </c>
      <c r="B349" s="70" t="s">
        <v>2</v>
      </c>
      <c r="C349" s="70" t="s">
        <v>2</v>
      </c>
      <c r="D349" s="70" t="s">
        <v>3</v>
      </c>
      <c r="E349" s="70"/>
      <c r="F349" s="70"/>
      <c r="G349" s="70" t="s">
        <v>4</v>
      </c>
      <c r="H349" s="71" t="s">
        <v>5</v>
      </c>
      <c r="I349" s="146"/>
      <c r="J349" s="129"/>
      <c r="K349" s="147"/>
      <c r="L349" s="61" t="s">
        <v>1</v>
      </c>
      <c r="M349" s="70" t="s">
        <v>2</v>
      </c>
      <c r="N349" s="70" t="s">
        <v>2</v>
      </c>
      <c r="O349" s="70" t="s">
        <v>3</v>
      </c>
      <c r="P349" s="70"/>
      <c r="Q349" s="70"/>
      <c r="R349" s="70" t="s">
        <v>4</v>
      </c>
      <c r="S349" s="73" t="s">
        <v>5</v>
      </c>
    </row>
    <row r="350" spans="1:19" ht="12.75">
      <c r="A350" s="160" t="s">
        <v>288</v>
      </c>
      <c r="B350" s="74">
        <v>177</v>
      </c>
      <c r="C350" s="74">
        <v>178</v>
      </c>
      <c r="D350" s="74">
        <f>SUM(B350:C350)</f>
        <v>355</v>
      </c>
      <c r="E350" s="315">
        <f aca="true" t="shared" si="136" ref="E350:F353">IF(B350&gt;M350,1,IF(B350&lt;M350,0,IF(B350=M350,0.5,"?")))</f>
        <v>1</v>
      </c>
      <c r="F350" s="315">
        <f t="shared" si="136"/>
        <v>1</v>
      </c>
      <c r="G350" s="158">
        <f>IF(D350=0,0,IF(D350&gt;O350,2,IF(D350&lt;O350,0,IF(D350=O350,1,"?"))))</f>
        <v>2</v>
      </c>
      <c r="H350" s="407">
        <f>SUM(E354:G354)</f>
        <v>4</v>
      </c>
      <c r="I350" s="148"/>
      <c r="J350" s="20"/>
      <c r="K350" s="149"/>
      <c r="L350" s="57" t="s">
        <v>9</v>
      </c>
      <c r="M350" s="74">
        <v>169</v>
      </c>
      <c r="N350" s="74">
        <v>176</v>
      </c>
      <c r="O350" s="74">
        <f>SUM(M350:N350)</f>
        <v>345</v>
      </c>
      <c r="P350" s="316">
        <f aca="true" t="shared" si="137" ref="P350:Q353">IF(M350&gt;B350,1,IF(M350&lt;B350,0,IF(M350=B350,0.5,"?")))</f>
        <v>0</v>
      </c>
      <c r="Q350" s="316">
        <f t="shared" si="137"/>
        <v>0</v>
      </c>
      <c r="R350" s="159">
        <f>IF(O350=0,0,IF(O350&gt;D350,2,IF(O350&lt;D350,0,IF(O350=D350,1,"?"))))</f>
        <v>0</v>
      </c>
      <c r="S350" s="407">
        <f>SUM(P354:R354)</f>
        <v>12</v>
      </c>
    </row>
    <row r="351" spans="1:19" ht="12.75">
      <c r="A351" s="135" t="s">
        <v>291</v>
      </c>
      <c r="B351" s="16">
        <v>152</v>
      </c>
      <c r="C351" s="16">
        <v>162</v>
      </c>
      <c r="D351" s="16">
        <f>SUM(B351:C351)</f>
        <v>314</v>
      </c>
      <c r="E351" s="18">
        <f t="shared" si="136"/>
        <v>0</v>
      </c>
      <c r="F351" s="18">
        <f t="shared" si="136"/>
        <v>0</v>
      </c>
      <c r="G351" s="17">
        <f>IF(D351=0,0,IF(D351&gt;O351,2,IF(D351&lt;O351,0,IF(D351=O351,1,"?"))))</f>
        <v>0</v>
      </c>
      <c r="H351" s="408"/>
      <c r="I351" s="148" t="s">
        <v>8</v>
      </c>
      <c r="J351" s="24"/>
      <c r="K351" s="149"/>
      <c r="L351" s="57" t="s">
        <v>11</v>
      </c>
      <c r="M351" s="16">
        <v>172</v>
      </c>
      <c r="N351" s="16">
        <v>168</v>
      </c>
      <c r="O351" s="16">
        <f>SUM(M351:N351)</f>
        <v>340</v>
      </c>
      <c r="P351" s="18">
        <f t="shared" si="137"/>
        <v>1</v>
      </c>
      <c r="Q351" s="18">
        <f t="shared" si="137"/>
        <v>1</v>
      </c>
      <c r="R351" s="18">
        <f>IF(O351=0,0,IF(O351&gt;D351,2,IF(O351&lt;D351,0,IF(O351=D351,1,"?"))))</f>
        <v>2</v>
      </c>
      <c r="S351" s="408"/>
    </row>
    <row r="352" spans="1:19" ht="12.75">
      <c r="A352" s="135" t="s">
        <v>289</v>
      </c>
      <c r="B352" s="16">
        <v>159</v>
      </c>
      <c r="C352" s="16">
        <v>180</v>
      </c>
      <c r="D352" s="16">
        <f>SUM(B352:C352)</f>
        <v>339</v>
      </c>
      <c r="E352" s="18">
        <f t="shared" si="136"/>
        <v>0</v>
      </c>
      <c r="F352" s="18">
        <f t="shared" si="136"/>
        <v>0</v>
      </c>
      <c r="G352" s="17">
        <f>IF(D352=0,0,IF(D352&gt;O352,2,IF(D352&lt;O352,0,IF(D352=O352,1,"?"))))</f>
        <v>0</v>
      </c>
      <c r="H352" s="408"/>
      <c r="I352" s="317">
        <f>SUM(H350:H355)</f>
        <v>4</v>
      </c>
      <c r="J352" s="20" t="s">
        <v>10</v>
      </c>
      <c r="K352" s="318">
        <f>S350+S355</f>
        <v>16</v>
      </c>
      <c r="L352" s="15" t="s">
        <v>317</v>
      </c>
      <c r="M352" s="16">
        <v>178</v>
      </c>
      <c r="N352" s="16">
        <v>182</v>
      </c>
      <c r="O352" s="16">
        <f>SUM(M352:N352)</f>
        <v>360</v>
      </c>
      <c r="P352" s="18">
        <f t="shared" si="137"/>
        <v>1</v>
      </c>
      <c r="Q352" s="18">
        <f t="shared" si="137"/>
        <v>1</v>
      </c>
      <c r="R352" s="18">
        <f>IF(O352=0,0,IF(O352&gt;D352,2,IF(O352&lt;D352,0,IF(O352=D352,1,"?"))))</f>
        <v>2</v>
      </c>
      <c r="S352" s="408"/>
    </row>
    <row r="353" spans="1:19" ht="13.5" thickBot="1">
      <c r="A353" s="135" t="s">
        <v>290</v>
      </c>
      <c r="B353" s="27">
        <v>148</v>
      </c>
      <c r="C353" s="27">
        <v>167</v>
      </c>
      <c r="D353" s="27">
        <f>SUM(B353:C353)</f>
        <v>315</v>
      </c>
      <c r="E353" s="75">
        <f t="shared" si="136"/>
        <v>0</v>
      </c>
      <c r="F353" s="139">
        <f t="shared" si="136"/>
        <v>0</v>
      </c>
      <c r="G353" s="28">
        <f>IF(D353=0,0,IF(D353&gt;O353,2,IF(D353&lt;O353,0,IF(D353=O353,1,"?"))))</f>
        <v>0</v>
      </c>
      <c r="H353" s="408"/>
      <c r="I353" s="148"/>
      <c r="J353" s="20"/>
      <c r="K353" s="149"/>
      <c r="L353" s="15" t="s">
        <v>7</v>
      </c>
      <c r="M353" s="27">
        <v>157</v>
      </c>
      <c r="N353" s="27">
        <v>169</v>
      </c>
      <c r="O353" s="27">
        <f>SUM(M353:N353)</f>
        <v>326</v>
      </c>
      <c r="P353" s="76">
        <f t="shared" si="137"/>
        <v>1</v>
      </c>
      <c r="Q353" s="76">
        <f t="shared" si="137"/>
        <v>1</v>
      </c>
      <c r="R353" s="29">
        <f>IF(O353=0,0,IF(O353&gt;D353,2,IF(O353&lt;D353,0,IF(O353=D353,1,"?"))))</f>
        <v>2</v>
      </c>
      <c r="S353" s="408"/>
    </row>
    <row r="354" spans="1:19" ht="13.5" thickBot="1">
      <c r="A354" s="136"/>
      <c r="B354" s="32">
        <f aca="true" t="shared" si="138" ref="B354:G354">SUM(B350:B353)</f>
        <v>636</v>
      </c>
      <c r="C354" s="32">
        <f t="shared" si="138"/>
        <v>687</v>
      </c>
      <c r="D354" s="32">
        <f t="shared" si="138"/>
        <v>1323</v>
      </c>
      <c r="E354" s="34">
        <f t="shared" si="138"/>
        <v>1</v>
      </c>
      <c r="F354" s="34">
        <f t="shared" si="138"/>
        <v>1</v>
      </c>
      <c r="G354" s="34">
        <f t="shared" si="138"/>
        <v>2</v>
      </c>
      <c r="H354" s="409"/>
      <c r="I354" s="150"/>
      <c r="J354" s="138"/>
      <c r="K354" s="151"/>
      <c r="L354" s="155"/>
      <c r="M354" s="39">
        <f aca="true" t="shared" si="139" ref="M354:R354">SUM(M350:M353)</f>
        <v>676</v>
      </c>
      <c r="N354" s="32">
        <f t="shared" si="139"/>
        <v>695</v>
      </c>
      <c r="O354" s="32">
        <f t="shared" si="139"/>
        <v>1371</v>
      </c>
      <c r="P354" s="34">
        <f t="shared" si="139"/>
        <v>3</v>
      </c>
      <c r="Q354" s="34">
        <f t="shared" si="139"/>
        <v>3</v>
      </c>
      <c r="R354" s="34">
        <f t="shared" si="139"/>
        <v>6</v>
      </c>
      <c r="S354" s="409"/>
    </row>
    <row r="355" spans="4:19" ht="13.5" thickBot="1">
      <c r="D355" s="68">
        <f>D354</f>
        <v>1323</v>
      </c>
      <c r="E355" s="162"/>
      <c r="F355" s="162"/>
      <c r="H355" s="77">
        <f>IF(D355=0,0,IF(D355&gt;O355,4,IF(D355&lt;O355,0,IF(D355&gt;=O355,2,"falsch"))))</f>
        <v>0</v>
      </c>
      <c r="I355" s="1"/>
      <c r="O355" s="68">
        <f>O354</f>
        <v>1371</v>
      </c>
      <c r="P355" s="162"/>
      <c r="Q355" s="162"/>
      <c r="R355" s="42"/>
      <c r="S355" s="77">
        <f>IF(O355=0,0,IF(O355&gt;D355,4,IF(O355&lt;D355,0,IF(O355=D355,2,"falsch"))))</f>
        <v>4</v>
      </c>
    </row>
    <row r="356" spans="4:19" ht="12.75">
      <c r="D356" s="162"/>
      <c r="E356" s="162"/>
      <c r="F356" s="162"/>
      <c r="H356" s="163"/>
      <c r="I356" s="404" t="s">
        <v>191</v>
      </c>
      <c r="J356" s="405"/>
      <c r="K356" s="406"/>
      <c r="L356" s="164"/>
      <c r="M356" s="164"/>
      <c r="N356" s="164"/>
      <c r="O356" s="165"/>
      <c r="P356" s="165"/>
      <c r="Q356" s="165"/>
      <c r="R356" s="163"/>
      <c r="S356" s="163"/>
    </row>
    <row r="357" spans="9:11" ht="12.75">
      <c r="I357" s="48">
        <f>IF(I352&gt;K352,2,IF(I352=K352,1,0))</f>
        <v>0</v>
      </c>
      <c r="J357" s="128" t="s">
        <v>10</v>
      </c>
      <c r="K357" s="48">
        <f>IF(I352&lt;K352,2,IF(I352=K352,1,0))</f>
        <v>2</v>
      </c>
    </row>
    <row r="358" ht="13.5" thickBot="1"/>
    <row r="359" spans="1:19" ht="13.5" thickBot="1">
      <c r="A359" s="5" t="s">
        <v>219</v>
      </c>
      <c r="B359" s="70" t="s">
        <v>2</v>
      </c>
      <c r="C359" s="70" t="s">
        <v>2</v>
      </c>
      <c r="D359" s="70" t="s">
        <v>3</v>
      </c>
      <c r="E359" s="70"/>
      <c r="F359" s="70"/>
      <c r="G359" s="70" t="s">
        <v>4</v>
      </c>
      <c r="H359" s="71" t="s">
        <v>5</v>
      </c>
      <c r="I359" s="146"/>
      <c r="J359" s="129"/>
      <c r="K359" s="147"/>
      <c r="L359" s="5" t="s">
        <v>413</v>
      </c>
      <c r="M359" s="70" t="s">
        <v>2</v>
      </c>
      <c r="N359" s="70" t="s">
        <v>2</v>
      </c>
      <c r="O359" s="70" t="s">
        <v>3</v>
      </c>
      <c r="P359" s="70"/>
      <c r="Q359" s="70"/>
      <c r="R359" s="70" t="s">
        <v>4</v>
      </c>
      <c r="S359" s="73" t="s">
        <v>5</v>
      </c>
    </row>
    <row r="360" spans="1:19" ht="12.75">
      <c r="A360" s="143" t="s">
        <v>212</v>
      </c>
      <c r="B360" s="74">
        <v>178</v>
      </c>
      <c r="C360" s="74">
        <v>181</v>
      </c>
      <c r="D360" s="74">
        <f>SUM(B360:C360)</f>
        <v>359</v>
      </c>
      <c r="E360" s="315">
        <f aca="true" t="shared" si="140" ref="E360:F363">IF(B360&gt;M360,1,IF(B360&lt;M360,0,IF(B360=M360,0.5,"?")))</f>
        <v>1</v>
      </c>
      <c r="F360" s="315">
        <f t="shared" si="140"/>
        <v>1</v>
      </c>
      <c r="G360" s="158">
        <f>IF(D360=0,0,IF(D360&gt;O360,2,IF(D360&lt;O360,0,IF(D360=O360,1,"?"))))</f>
        <v>2</v>
      </c>
      <c r="H360" s="407">
        <f>SUM(E364:G364)</f>
        <v>8</v>
      </c>
      <c r="I360" s="148"/>
      <c r="J360" s="20"/>
      <c r="K360" s="149"/>
      <c r="L360" s="143" t="s">
        <v>31</v>
      </c>
      <c r="M360" s="74">
        <v>145</v>
      </c>
      <c r="N360" s="74">
        <v>144</v>
      </c>
      <c r="O360" s="74">
        <f>SUM(M360:N360)</f>
        <v>289</v>
      </c>
      <c r="P360" s="316">
        <f aca="true" t="shared" si="141" ref="P360:Q363">IF(M360&gt;B360,1,IF(M360&lt;B360,0,IF(M360=B360,0.5,"?")))</f>
        <v>0</v>
      </c>
      <c r="Q360" s="316">
        <f t="shared" si="141"/>
        <v>0</v>
      </c>
      <c r="R360" s="159">
        <f>IF(O360=0,0,IF(O360&gt;D360,2,IF(O360&lt;D360,0,IF(O360=D360,1,"?"))))</f>
        <v>0</v>
      </c>
      <c r="S360" s="407">
        <f>SUM(P364:R364)</f>
        <v>8</v>
      </c>
    </row>
    <row r="361" spans="1:19" ht="12.75">
      <c r="A361" s="133" t="s">
        <v>216</v>
      </c>
      <c r="B361" s="16">
        <v>171</v>
      </c>
      <c r="C361" s="16">
        <v>182</v>
      </c>
      <c r="D361" s="16">
        <f>SUM(B361:C361)</f>
        <v>353</v>
      </c>
      <c r="E361" s="18">
        <f t="shared" si="140"/>
        <v>0</v>
      </c>
      <c r="F361" s="18">
        <f t="shared" si="140"/>
        <v>1</v>
      </c>
      <c r="G361" s="17">
        <f>IF(D361=0,0,IF(D361&gt;O361,2,IF(D361&lt;O361,0,IF(D361=O361,1,"?"))))</f>
        <v>0</v>
      </c>
      <c r="H361" s="408"/>
      <c r="I361" s="148" t="s">
        <v>8</v>
      </c>
      <c r="J361" s="24"/>
      <c r="K361" s="149"/>
      <c r="L361" s="135" t="s">
        <v>215</v>
      </c>
      <c r="M361" s="16">
        <v>184</v>
      </c>
      <c r="N361" s="16">
        <v>172</v>
      </c>
      <c r="O361" s="16">
        <f>SUM(M361:N361)</f>
        <v>356</v>
      </c>
      <c r="P361" s="18">
        <f t="shared" si="141"/>
        <v>1</v>
      </c>
      <c r="Q361" s="18">
        <f t="shared" si="141"/>
        <v>0</v>
      </c>
      <c r="R361" s="18">
        <f>IF(O361=0,0,IF(O361&gt;D361,2,IF(O361&lt;D361,0,IF(O361=D361,1,"?"))))</f>
        <v>2</v>
      </c>
      <c r="S361" s="408"/>
    </row>
    <row r="362" spans="1:19" ht="12.75">
      <c r="A362" s="133" t="s">
        <v>49</v>
      </c>
      <c r="B362" s="16">
        <v>162</v>
      </c>
      <c r="C362" s="16">
        <v>164</v>
      </c>
      <c r="D362" s="16">
        <f>SUM(B362:C362)</f>
        <v>326</v>
      </c>
      <c r="E362" s="18">
        <f t="shared" si="140"/>
        <v>0</v>
      </c>
      <c r="F362" s="18">
        <f t="shared" si="140"/>
        <v>0</v>
      </c>
      <c r="G362" s="17">
        <f>IF(D362=0,0,IF(D362&gt;O362,2,IF(D362&lt;O362,0,IF(D362=O362,1,"?"))))</f>
        <v>0</v>
      </c>
      <c r="H362" s="408"/>
      <c r="I362" s="317">
        <f>SUM(H360:H365)</f>
        <v>12</v>
      </c>
      <c r="J362" s="20" t="s">
        <v>10</v>
      </c>
      <c r="K362" s="318">
        <f>S360+S365</f>
        <v>8</v>
      </c>
      <c r="L362" s="133" t="s">
        <v>414</v>
      </c>
      <c r="M362" s="16">
        <v>182</v>
      </c>
      <c r="N362" s="16">
        <v>171</v>
      </c>
      <c r="O362" s="16">
        <f>SUM(M362:N362)</f>
        <v>353</v>
      </c>
      <c r="P362" s="18">
        <f t="shared" si="141"/>
        <v>1</v>
      </c>
      <c r="Q362" s="18">
        <f t="shared" si="141"/>
        <v>1</v>
      </c>
      <c r="R362" s="18">
        <f>IF(O362=0,0,IF(O362&gt;D362,2,IF(O362&lt;D362,0,IF(O362=D362,1,"?"))))</f>
        <v>2</v>
      </c>
      <c r="S362" s="408"/>
    </row>
    <row r="363" spans="1:19" ht="13.5" thickBot="1">
      <c r="A363" s="133" t="s">
        <v>199</v>
      </c>
      <c r="B363" s="137">
        <v>183</v>
      </c>
      <c r="C363" s="27">
        <v>178</v>
      </c>
      <c r="D363" s="27">
        <f>SUM(B363:C363)</f>
        <v>361</v>
      </c>
      <c r="E363" s="75">
        <f t="shared" si="140"/>
        <v>1</v>
      </c>
      <c r="F363" s="139">
        <f t="shared" si="140"/>
        <v>0</v>
      </c>
      <c r="G363" s="28">
        <f>IF(D363=0,0,IF(D363&gt;O363,2,IF(D363&lt;O363,0,IF(D363=O363,1,"?"))))</f>
        <v>2</v>
      </c>
      <c r="H363" s="408"/>
      <c r="I363" s="148"/>
      <c r="J363" s="20"/>
      <c r="K363" s="149"/>
      <c r="L363" s="135" t="s">
        <v>12</v>
      </c>
      <c r="M363" s="27">
        <v>153</v>
      </c>
      <c r="N363" s="27">
        <v>180</v>
      </c>
      <c r="O363" s="27">
        <f>SUM(M363:N363)</f>
        <v>333</v>
      </c>
      <c r="P363" s="76">
        <f t="shared" si="141"/>
        <v>0</v>
      </c>
      <c r="Q363" s="76">
        <f t="shared" si="141"/>
        <v>1</v>
      </c>
      <c r="R363" s="29">
        <f>IF(O363=0,0,IF(O363&gt;D363,2,IF(O363&lt;D363,0,IF(O363=D363,1,"?"))))</f>
        <v>0</v>
      </c>
      <c r="S363" s="408"/>
    </row>
    <row r="364" spans="1:19" ht="13.5" thickBot="1">
      <c r="A364" s="136"/>
      <c r="B364" s="65">
        <f aca="true" t="shared" si="142" ref="B364:G364">SUM(B360:B363)</f>
        <v>694</v>
      </c>
      <c r="C364" s="32">
        <f t="shared" si="142"/>
        <v>705</v>
      </c>
      <c r="D364" s="32">
        <f t="shared" si="142"/>
        <v>1399</v>
      </c>
      <c r="E364" s="34">
        <f t="shared" si="142"/>
        <v>2</v>
      </c>
      <c r="F364" s="34">
        <f t="shared" si="142"/>
        <v>2</v>
      </c>
      <c r="G364" s="34">
        <f t="shared" si="142"/>
        <v>4</v>
      </c>
      <c r="H364" s="409"/>
      <c r="I364" s="150"/>
      <c r="J364" s="138"/>
      <c r="K364" s="151"/>
      <c r="L364" s="155"/>
      <c r="M364" s="39">
        <f aca="true" t="shared" si="143" ref="M364:R364">SUM(M360:M363)</f>
        <v>664</v>
      </c>
      <c r="N364" s="32">
        <f t="shared" si="143"/>
        <v>667</v>
      </c>
      <c r="O364" s="32">
        <f t="shared" si="143"/>
        <v>1331</v>
      </c>
      <c r="P364" s="34">
        <f t="shared" si="143"/>
        <v>2</v>
      </c>
      <c r="Q364" s="34">
        <f t="shared" si="143"/>
        <v>2</v>
      </c>
      <c r="R364" s="34">
        <f t="shared" si="143"/>
        <v>4</v>
      </c>
      <c r="S364" s="409"/>
    </row>
    <row r="365" spans="4:19" ht="13.5" thickBot="1">
      <c r="D365" s="68">
        <f>D364</f>
        <v>1399</v>
      </c>
      <c r="E365" s="162"/>
      <c r="F365" s="162"/>
      <c r="H365" s="77">
        <f>IF(D365=0,0,IF(D365&gt;O365,4,IF(D365&lt;O365,0,IF(D365&gt;=O365,2,"falsch"))))</f>
        <v>4</v>
      </c>
      <c r="I365" s="1"/>
      <c r="O365" s="68">
        <f>O364</f>
        <v>1331</v>
      </c>
      <c r="P365" s="162"/>
      <c r="Q365" s="162"/>
      <c r="R365" s="42"/>
      <c r="S365" s="77">
        <f>IF(O365=0,0,IF(O365&gt;D365,4,IF(O365&lt;D365,0,IF(O365=D365,2,"falsch"))))</f>
        <v>0</v>
      </c>
    </row>
    <row r="366" spans="4:19" ht="12.75">
      <c r="D366" s="162"/>
      <c r="E366" s="162"/>
      <c r="F366" s="162"/>
      <c r="H366" s="163"/>
      <c r="I366" s="404" t="s">
        <v>191</v>
      </c>
      <c r="J366" s="405"/>
      <c r="K366" s="406"/>
      <c r="L366" s="164"/>
      <c r="M366" s="164"/>
      <c r="N366" s="164"/>
      <c r="O366" s="165"/>
      <c r="P366" s="165"/>
      <c r="Q366" s="165"/>
      <c r="R366" s="163"/>
      <c r="S366" s="163"/>
    </row>
    <row r="367" spans="9:11" ht="12.75">
      <c r="I367" s="48">
        <f>IF(I362&gt;K362,2,IF(I362=K362,1,0))</f>
        <v>2</v>
      </c>
      <c r="J367" s="128" t="s">
        <v>10</v>
      </c>
      <c r="K367" s="48">
        <f>IF(I362&lt;K362,2,IF(I362=K362,1,0))</f>
        <v>0</v>
      </c>
    </row>
    <row r="368" spans="1:3" ht="15.75">
      <c r="A368" s="402" t="s">
        <v>386</v>
      </c>
      <c r="B368" s="402"/>
      <c r="C368" s="402"/>
    </row>
    <row r="369" spans="2:18" ht="16.5" thickBot="1">
      <c r="B369" s="4"/>
      <c r="H369" s="2"/>
      <c r="I369" s="3"/>
      <c r="J369" s="3"/>
      <c r="K369" s="3"/>
      <c r="L369" s="3"/>
      <c r="R369" s="1"/>
    </row>
    <row r="370" spans="1:19" ht="13.5" thickBot="1">
      <c r="A370" s="61" t="s">
        <v>40</v>
      </c>
      <c r="B370" s="70" t="s">
        <v>2</v>
      </c>
      <c r="C370" s="70" t="s">
        <v>2</v>
      </c>
      <c r="D370" s="70" t="s">
        <v>3</v>
      </c>
      <c r="E370" s="70"/>
      <c r="F370" s="70"/>
      <c r="G370" s="70" t="s">
        <v>4</v>
      </c>
      <c r="H370" s="144" t="s">
        <v>5</v>
      </c>
      <c r="I370" s="146"/>
      <c r="J370" s="129"/>
      <c r="K370" s="147"/>
      <c r="L370" s="5" t="s">
        <v>41</v>
      </c>
      <c r="M370" s="70" t="s">
        <v>2</v>
      </c>
      <c r="N370" s="70" t="s">
        <v>2</v>
      </c>
      <c r="O370" s="70" t="s">
        <v>3</v>
      </c>
      <c r="P370" s="70"/>
      <c r="Q370" s="70"/>
      <c r="R370" s="70" t="s">
        <v>4</v>
      </c>
      <c r="S370" s="73" t="s">
        <v>5</v>
      </c>
    </row>
    <row r="371" spans="1:19" ht="12.75">
      <c r="A371" s="143" t="s">
        <v>39</v>
      </c>
      <c r="B371" s="74">
        <v>170</v>
      </c>
      <c r="C371" s="74">
        <v>167</v>
      </c>
      <c r="D371" s="74">
        <f>SUM(B371:C371)</f>
        <v>337</v>
      </c>
      <c r="E371" s="315">
        <f aca="true" t="shared" si="144" ref="E371:F374">IF(B371&gt;M371,1,IF(B371&lt;M371,0,IF(B371=M371,0.5,"?")))</f>
        <v>1</v>
      </c>
      <c r="F371" s="315">
        <f t="shared" si="144"/>
        <v>0</v>
      </c>
      <c r="G371" s="158">
        <f>IF(D371=0,0,IF(D371&gt;O371,2,IF(D371&lt;O371,0,IF(D371=O371,1,"?"))))</f>
        <v>1</v>
      </c>
      <c r="H371" s="407">
        <f>SUM(E375:G375)</f>
        <v>12</v>
      </c>
      <c r="I371" s="148"/>
      <c r="J371" s="20"/>
      <c r="K371" s="149"/>
      <c r="L371" s="143" t="s">
        <v>29</v>
      </c>
      <c r="M371" s="74">
        <v>157</v>
      </c>
      <c r="N371" s="74">
        <v>180</v>
      </c>
      <c r="O371" s="74">
        <f>SUM(M371:N371)</f>
        <v>337</v>
      </c>
      <c r="P371" s="316">
        <f aca="true" t="shared" si="145" ref="P371:Q374">IF(M371&gt;B371,1,IF(M371&lt;B371,0,IF(M371=B371,0.5,"?")))</f>
        <v>0</v>
      </c>
      <c r="Q371" s="316">
        <f t="shared" si="145"/>
        <v>1</v>
      </c>
      <c r="R371" s="159">
        <f>IF(O371=0,0,IF(O371&gt;D371,2,IF(O371&lt;D371,0,IF(O371=D371,1,"?"))))</f>
        <v>1</v>
      </c>
      <c r="S371" s="407">
        <f>SUM(P375:R375)</f>
        <v>4</v>
      </c>
    </row>
    <row r="372" spans="1:19" ht="12.75">
      <c r="A372" s="133" t="s">
        <v>32</v>
      </c>
      <c r="B372" s="16">
        <v>183</v>
      </c>
      <c r="C372" s="16">
        <v>192</v>
      </c>
      <c r="D372" s="16">
        <f>SUM(B372:C372)</f>
        <v>375</v>
      </c>
      <c r="E372" s="18">
        <f t="shared" si="144"/>
        <v>1</v>
      </c>
      <c r="F372" s="18">
        <f t="shared" si="144"/>
        <v>1</v>
      </c>
      <c r="G372" s="17">
        <f>IF(D372=0,0,IF(D372&gt;O372,2,IF(D372&lt;O372,0,IF(D372=O372,1,"?"))))</f>
        <v>2</v>
      </c>
      <c r="H372" s="408"/>
      <c r="I372" s="148" t="s">
        <v>8</v>
      </c>
      <c r="J372" s="24"/>
      <c r="K372" s="149"/>
      <c r="L372" s="133" t="s">
        <v>28</v>
      </c>
      <c r="M372" s="16">
        <v>162</v>
      </c>
      <c r="N372" s="16">
        <v>173</v>
      </c>
      <c r="O372" s="16">
        <f>SUM(M372:N372)</f>
        <v>335</v>
      </c>
      <c r="P372" s="18">
        <f t="shared" si="145"/>
        <v>0</v>
      </c>
      <c r="Q372" s="18">
        <f t="shared" si="145"/>
        <v>0</v>
      </c>
      <c r="R372" s="18">
        <f>IF(O372=0,0,IF(O372&gt;D372,2,IF(O372&lt;D372,0,IF(O372=D372,1,"?"))))</f>
        <v>0</v>
      </c>
      <c r="S372" s="408"/>
    </row>
    <row r="373" spans="1:19" ht="12.75">
      <c r="A373" s="133" t="s">
        <v>435</v>
      </c>
      <c r="B373" s="16">
        <v>182</v>
      </c>
      <c r="C373" s="16">
        <v>179</v>
      </c>
      <c r="D373" s="16">
        <f>SUM(B373:C373)</f>
        <v>361</v>
      </c>
      <c r="E373" s="18">
        <f t="shared" si="144"/>
        <v>1</v>
      </c>
      <c r="F373" s="18">
        <f t="shared" si="144"/>
        <v>0</v>
      </c>
      <c r="G373" s="17">
        <f>IF(D373=0,0,IF(D373&gt;O373,2,IF(D373&lt;O373,0,IF(D373=O373,1,"?"))))</f>
        <v>2</v>
      </c>
      <c r="H373" s="408"/>
      <c r="I373" s="317">
        <f>SUM(H371:H376)</f>
        <v>16</v>
      </c>
      <c r="J373" s="20" t="s">
        <v>10</v>
      </c>
      <c r="K373" s="318">
        <f>S371+S376</f>
        <v>4</v>
      </c>
      <c r="L373" s="133" t="s">
        <v>30</v>
      </c>
      <c r="M373" s="16">
        <v>172</v>
      </c>
      <c r="N373" s="16">
        <v>186</v>
      </c>
      <c r="O373" s="16">
        <f>SUM(M373:N373)</f>
        <v>358</v>
      </c>
      <c r="P373" s="18">
        <f t="shared" si="145"/>
        <v>0</v>
      </c>
      <c r="Q373" s="18">
        <f t="shared" si="145"/>
        <v>1</v>
      </c>
      <c r="R373" s="18">
        <f>IF(O373=0,0,IF(O373&gt;D373,2,IF(O373&lt;D373,0,IF(O373=D373,1,"?"))))</f>
        <v>0</v>
      </c>
      <c r="S373" s="408"/>
    </row>
    <row r="374" spans="1:19" ht="13.5" thickBot="1">
      <c r="A374" s="133" t="s">
        <v>391</v>
      </c>
      <c r="B374" s="27">
        <v>192</v>
      </c>
      <c r="C374" s="27">
        <v>157</v>
      </c>
      <c r="D374" s="27">
        <f>SUM(B374:C374)</f>
        <v>349</v>
      </c>
      <c r="E374" s="75">
        <f t="shared" si="144"/>
        <v>1</v>
      </c>
      <c r="F374" s="139">
        <f t="shared" si="144"/>
        <v>0</v>
      </c>
      <c r="G374" s="28">
        <f>IF(D374=0,0,IF(D374&gt;O374,2,IF(D374&lt;O374,0,IF(D374=O374,1,"?"))))</f>
        <v>2</v>
      </c>
      <c r="H374" s="408"/>
      <c r="I374" s="148"/>
      <c r="J374" s="20"/>
      <c r="K374" s="149"/>
      <c r="L374" s="133" t="s">
        <v>27</v>
      </c>
      <c r="M374" s="27">
        <v>159</v>
      </c>
      <c r="N374" s="27">
        <v>175</v>
      </c>
      <c r="O374" s="27">
        <f>SUM(M374:N374)</f>
        <v>334</v>
      </c>
      <c r="P374" s="76">
        <f t="shared" si="145"/>
        <v>0</v>
      </c>
      <c r="Q374" s="76">
        <f t="shared" si="145"/>
        <v>1</v>
      </c>
      <c r="R374" s="29">
        <f>IF(O374=0,0,IF(O374&gt;D374,2,IF(O374&lt;D374,0,IF(O374=D374,1,"?"))))</f>
        <v>0</v>
      </c>
      <c r="S374" s="408"/>
    </row>
    <row r="375" spans="1:19" ht="13.5" thickBot="1">
      <c r="A375" s="136"/>
      <c r="B375" s="32">
        <f aca="true" t="shared" si="146" ref="B375:G375">SUM(B371:B374)</f>
        <v>727</v>
      </c>
      <c r="C375" s="32">
        <f t="shared" si="146"/>
        <v>695</v>
      </c>
      <c r="D375" s="32">
        <f t="shared" si="146"/>
        <v>1422</v>
      </c>
      <c r="E375" s="34">
        <f t="shared" si="146"/>
        <v>4</v>
      </c>
      <c r="F375" s="34">
        <f t="shared" si="146"/>
        <v>1</v>
      </c>
      <c r="G375" s="34">
        <f t="shared" si="146"/>
        <v>7</v>
      </c>
      <c r="H375" s="409"/>
      <c r="I375" s="150"/>
      <c r="J375" s="138"/>
      <c r="K375" s="151"/>
      <c r="L375" s="127"/>
      <c r="M375" s="39">
        <f aca="true" t="shared" si="147" ref="M375:R375">SUM(M371:M374)</f>
        <v>650</v>
      </c>
      <c r="N375" s="32">
        <f t="shared" si="147"/>
        <v>714</v>
      </c>
      <c r="O375" s="32">
        <f t="shared" si="147"/>
        <v>1364</v>
      </c>
      <c r="P375" s="34">
        <f t="shared" si="147"/>
        <v>0</v>
      </c>
      <c r="Q375" s="34">
        <f t="shared" si="147"/>
        <v>3</v>
      </c>
      <c r="R375" s="34">
        <f t="shared" si="147"/>
        <v>1</v>
      </c>
      <c r="S375" s="409"/>
    </row>
    <row r="376" spans="4:19" ht="13.5" thickBot="1">
      <c r="D376" s="68">
        <f>D375</f>
        <v>1422</v>
      </c>
      <c r="E376" s="162"/>
      <c r="F376" s="162"/>
      <c r="H376" s="153">
        <f>IF(D376=0,0,IF(D376&gt;O376,4,IF(D376&lt;O376,0,IF(D376&gt;=O376,2,"falsch"))))</f>
        <v>4</v>
      </c>
      <c r="I376" s="1"/>
      <c r="J376" s="1"/>
      <c r="K376" s="1"/>
      <c r="L376" s="1"/>
      <c r="O376" s="68">
        <f>O375</f>
        <v>1364</v>
      </c>
      <c r="P376" s="162"/>
      <c r="Q376" s="162"/>
      <c r="R376" s="42"/>
      <c r="S376" s="153">
        <f>IF(O376=0,0,IF(O376&gt;D376,4,IF(O376&lt;D376,0,IF(O376=D376,2,"falsch"))))</f>
        <v>0</v>
      </c>
    </row>
    <row r="377" spans="4:19" ht="12.75">
      <c r="D377" s="162"/>
      <c r="E377" s="162"/>
      <c r="F377" s="162"/>
      <c r="H377" s="163"/>
      <c r="I377" s="404" t="s">
        <v>191</v>
      </c>
      <c r="J377" s="405"/>
      <c r="K377" s="406"/>
      <c r="L377" s="166"/>
      <c r="M377" s="164"/>
      <c r="N377" s="164"/>
      <c r="O377" s="165"/>
      <c r="P377" s="165"/>
      <c r="Q377" s="165"/>
      <c r="R377" s="163"/>
      <c r="S377" s="163"/>
    </row>
    <row r="378" spans="8:12" ht="12.75">
      <c r="H378" s="47"/>
      <c r="I378" s="48">
        <f>IF(I373&gt;K373,2,IF(I373=K373,1,0))</f>
        <v>2</v>
      </c>
      <c r="J378" s="128" t="s">
        <v>10</v>
      </c>
      <c r="K378" s="48">
        <f>IF(I373&lt;K373,2,IF(I373=K373,1,0))</f>
        <v>0</v>
      </c>
      <c r="L378" s="47"/>
    </row>
    <row r="379" spans="8:12" ht="13.5" thickBot="1">
      <c r="H379" s="50"/>
      <c r="I379" s="51"/>
      <c r="J379" s="52"/>
      <c r="K379" s="1"/>
      <c r="L379" s="1"/>
    </row>
    <row r="380" spans="1:19" ht="13.5" thickBot="1">
      <c r="A380" s="5" t="s">
        <v>15</v>
      </c>
      <c r="B380" s="70" t="s">
        <v>2</v>
      </c>
      <c r="C380" s="70" t="s">
        <v>2</v>
      </c>
      <c r="D380" s="70" t="s">
        <v>3</v>
      </c>
      <c r="E380" s="70"/>
      <c r="F380" s="70"/>
      <c r="G380" s="70" t="s">
        <v>4</v>
      </c>
      <c r="H380" s="71" t="s">
        <v>5</v>
      </c>
      <c r="I380" s="146"/>
      <c r="J380" s="129"/>
      <c r="K380" s="147"/>
      <c r="L380" s="5" t="s">
        <v>219</v>
      </c>
      <c r="M380" s="145" t="s">
        <v>2</v>
      </c>
      <c r="N380" s="70" t="s">
        <v>2</v>
      </c>
      <c r="O380" s="70" t="s">
        <v>3</v>
      </c>
      <c r="P380" s="70"/>
      <c r="Q380" s="70"/>
      <c r="R380" s="70" t="s">
        <v>4</v>
      </c>
      <c r="S380" s="73" t="s">
        <v>5</v>
      </c>
    </row>
    <row r="381" spans="1:19" ht="12.75">
      <c r="A381" s="57" t="s">
        <v>19</v>
      </c>
      <c r="B381" s="74">
        <v>177</v>
      </c>
      <c r="C381" s="74">
        <v>167</v>
      </c>
      <c r="D381" s="74">
        <f>SUM(B381:C381)</f>
        <v>344</v>
      </c>
      <c r="E381" s="315">
        <f aca="true" t="shared" si="148" ref="E381:F384">IF(B381&gt;M381,1,IF(B381&lt;M381,0,IF(B381=M381,0.5,"?")))</f>
        <v>1</v>
      </c>
      <c r="F381" s="315">
        <f t="shared" si="148"/>
        <v>1</v>
      </c>
      <c r="G381" s="158">
        <f>IF(D381=0,0,IF(D381&gt;O381,2,IF(D381&lt;O381,0,IF(D381=O381,1,"?"))))</f>
        <v>2</v>
      </c>
      <c r="H381" s="413">
        <f>SUM(E385:G385)</f>
        <v>15.5</v>
      </c>
      <c r="I381" s="148"/>
      <c r="J381" s="20"/>
      <c r="K381" s="149"/>
      <c r="L381" s="143" t="s">
        <v>216</v>
      </c>
      <c r="M381" s="74">
        <v>157</v>
      </c>
      <c r="N381" s="74">
        <v>163</v>
      </c>
      <c r="O381" s="74">
        <f>SUM(M381:N381)</f>
        <v>320</v>
      </c>
      <c r="P381" s="316">
        <f aca="true" t="shared" si="149" ref="P381:Q384">IF(M381&gt;B381,1,IF(M381&lt;B381,0,IF(M381=B381,0.5,"?")))</f>
        <v>0</v>
      </c>
      <c r="Q381" s="316">
        <f t="shared" si="149"/>
        <v>0</v>
      </c>
      <c r="R381" s="159">
        <f>IF(O381=0,0,IF(O381&gt;D381,2,IF(O381&lt;D381,0,IF(O381=D381,1,"?"))))</f>
        <v>0</v>
      </c>
      <c r="S381" s="407">
        <f>SUM(P385:R385)</f>
        <v>0.5</v>
      </c>
    </row>
    <row r="382" spans="1:19" ht="12.75">
      <c r="A382" s="23" t="s">
        <v>462</v>
      </c>
      <c r="B382" s="16">
        <v>190</v>
      </c>
      <c r="C382" s="16">
        <v>171</v>
      </c>
      <c r="D382" s="16">
        <f>SUM(B382:C382)</f>
        <v>361</v>
      </c>
      <c r="E382" s="18">
        <f t="shared" si="148"/>
        <v>1</v>
      </c>
      <c r="F382" s="18">
        <f t="shared" si="148"/>
        <v>1</v>
      </c>
      <c r="G382" s="17">
        <f>IF(D382=0,0,IF(D382&gt;O382,2,IF(D382&lt;O382,0,IF(D382=O382,1,"?"))))</f>
        <v>2</v>
      </c>
      <c r="H382" s="414"/>
      <c r="I382" s="148" t="s">
        <v>8</v>
      </c>
      <c r="J382" s="24"/>
      <c r="K382" s="149"/>
      <c r="L382" s="143" t="s">
        <v>49</v>
      </c>
      <c r="M382" s="16">
        <v>156</v>
      </c>
      <c r="N382" s="16">
        <v>159</v>
      </c>
      <c r="O382" s="16">
        <f>SUM(M382:N382)</f>
        <v>315</v>
      </c>
      <c r="P382" s="18">
        <f t="shared" si="149"/>
        <v>0</v>
      </c>
      <c r="Q382" s="18">
        <f t="shared" si="149"/>
        <v>0</v>
      </c>
      <c r="R382" s="18">
        <f>IF(O382=0,0,IF(O382&gt;D382,2,IF(O382&lt;D382,0,IF(O382=D382,1,"?"))))</f>
        <v>0</v>
      </c>
      <c r="S382" s="408"/>
    </row>
    <row r="383" spans="1:19" ht="12.75">
      <c r="A383" s="15" t="s">
        <v>253</v>
      </c>
      <c r="B383" s="16">
        <v>170</v>
      </c>
      <c r="C383" s="16">
        <v>185</v>
      </c>
      <c r="D383" s="16">
        <f>SUM(B383:C383)</f>
        <v>355</v>
      </c>
      <c r="E383" s="18">
        <f t="shared" si="148"/>
        <v>0.5</v>
      </c>
      <c r="F383" s="18">
        <f t="shared" si="148"/>
        <v>1</v>
      </c>
      <c r="G383" s="17">
        <f>IF(D383=0,0,IF(D383&gt;O383,2,IF(D383&lt;O383,0,IF(D383=O383,1,"?"))))</f>
        <v>2</v>
      </c>
      <c r="H383" s="414"/>
      <c r="I383" s="317">
        <f>SUM(H381:H386)</f>
        <v>19.5</v>
      </c>
      <c r="J383" s="20" t="s">
        <v>10</v>
      </c>
      <c r="K383" s="318">
        <f>S381+S386</f>
        <v>0.5</v>
      </c>
      <c r="L383" s="133" t="s">
        <v>212</v>
      </c>
      <c r="M383" s="16">
        <v>170</v>
      </c>
      <c r="N383" s="16">
        <v>159</v>
      </c>
      <c r="O383" s="16">
        <f>SUM(M383:N383)</f>
        <v>329</v>
      </c>
      <c r="P383" s="18">
        <f t="shared" si="149"/>
        <v>0.5</v>
      </c>
      <c r="Q383" s="18">
        <f t="shared" si="149"/>
        <v>0</v>
      </c>
      <c r="R383" s="18">
        <f>IF(O383=0,0,IF(O383&gt;D383,2,IF(O383&lt;D383,0,IF(O383=D383,1,"?"))))</f>
        <v>0</v>
      </c>
      <c r="S383" s="408"/>
    </row>
    <row r="384" spans="1:19" ht="13.5" thickBot="1">
      <c r="A384" s="26" t="s">
        <v>21</v>
      </c>
      <c r="B384" s="27">
        <v>172</v>
      </c>
      <c r="C384" s="27">
        <v>185</v>
      </c>
      <c r="D384" s="27">
        <f>SUM(B384:C384)</f>
        <v>357</v>
      </c>
      <c r="E384" s="75">
        <f t="shared" si="148"/>
        <v>1</v>
      </c>
      <c r="F384" s="139">
        <f t="shared" si="148"/>
        <v>1</v>
      </c>
      <c r="G384" s="28">
        <f>IF(D384=0,0,IF(D384&gt;O384,2,IF(D384&lt;O384,0,IF(D384=O384,1,"?"))))</f>
        <v>2</v>
      </c>
      <c r="H384" s="414"/>
      <c r="I384" s="148"/>
      <c r="J384" s="20"/>
      <c r="K384" s="149"/>
      <c r="L384" s="133" t="s">
        <v>50</v>
      </c>
      <c r="M384" s="27">
        <v>164</v>
      </c>
      <c r="N384" s="27">
        <v>170</v>
      </c>
      <c r="O384" s="27">
        <f>SUM(M384:N384)</f>
        <v>334</v>
      </c>
      <c r="P384" s="76">
        <f t="shared" si="149"/>
        <v>0</v>
      </c>
      <c r="Q384" s="76">
        <f t="shared" si="149"/>
        <v>0</v>
      </c>
      <c r="R384" s="29">
        <f>IF(O384=0,0,IF(O384&gt;D384,2,IF(O384&lt;D384,0,IF(O384=D384,1,"?"))))</f>
        <v>0</v>
      </c>
      <c r="S384" s="408"/>
    </row>
    <row r="385" spans="1:19" ht="13.5" thickBot="1">
      <c r="A385" s="136"/>
      <c r="B385" s="32">
        <f aca="true" t="shared" si="150" ref="B385:G385">SUM(B381:B384)</f>
        <v>709</v>
      </c>
      <c r="C385" s="32">
        <f t="shared" si="150"/>
        <v>708</v>
      </c>
      <c r="D385" s="32">
        <f t="shared" si="150"/>
        <v>1417</v>
      </c>
      <c r="E385" s="34">
        <f t="shared" si="150"/>
        <v>3.5</v>
      </c>
      <c r="F385" s="34">
        <f t="shared" si="150"/>
        <v>4</v>
      </c>
      <c r="G385" s="34">
        <f t="shared" si="150"/>
        <v>8</v>
      </c>
      <c r="H385" s="415"/>
      <c r="I385" s="150"/>
      <c r="J385" s="138"/>
      <c r="K385" s="151"/>
      <c r="L385" s="127"/>
      <c r="M385" s="39">
        <f aca="true" t="shared" si="151" ref="M385:R385">SUM(M381:M384)</f>
        <v>647</v>
      </c>
      <c r="N385" s="32">
        <f t="shared" si="151"/>
        <v>651</v>
      </c>
      <c r="O385" s="32">
        <f t="shared" si="151"/>
        <v>1298</v>
      </c>
      <c r="P385" s="34">
        <f t="shared" si="151"/>
        <v>0.5</v>
      </c>
      <c r="Q385" s="34">
        <f t="shared" si="151"/>
        <v>0</v>
      </c>
      <c r="R385" s="34">
        <f t="shared" si="151"/>
        <v>0</v>
      </c>
      <c r="S385" s="409"/>
    </row>
    <row r="386" spans="4:19" ht="13.5" thickBot="1">
      <c r="D386" s="68">
        <f>D385</f>
        <v>1417</v>
      </c>
      <c r="E386" s="162"/>
      <c r="F386" s="162"/>
      <c r="H386" s="77">
        <f>IF(D386=0,0,IF(D386&gt;O386,4,IF(D386&lt;O386,0,IF(D386&gt;=O386,2,"falsch"))))</f>
        <v>4</v>
      </c>
      <c r="I386" s="1"/>
      <c r="O386" s="68">
        <f>O385</f>
        <v>1298</v>
      </c>
      <c r="P386" s="162"/>
      <c r="Q386" s="162"/>
      <c r="R386" s="42"/>
      <c r="S386" s="77">
        <f>IF(O386=0,0,IF(O386&gt;D386,4,IF(O386&lt;D386,0,IF(O386=D386,2,"falsch"))))</f>
        <v>0</v>
      </c>
    </row>
    <row r="387" spans="4:19" ht="12.75">
      <c r="D387" s="162"/>
      <c r="E387" s="162"/>
      <c r="F387" s="162"/>
      <c r="H387" s="163"/>
      <c r="I387" s="404" t="s">
        <v>191</v>
      </c>
      <c r="J387" s="405"/>
      <c r="K387" s="406"/>
      <c r="L387" s="164"/>
      <c r="M387" s="164"/>
      <c r="N387" s="164"/>
      <c r="O387" s="165"/>
      <c r="P387" s="165"/>
      <c r="Q387" s="165"/>
      <c r="R387" s="163"/>
      <c r="S387" s="163"/>
    </row>
    <row r="388" spans="8:11" ht="12.75">
      <c r="H388" s="1"/>
      <c r="I388" s="48">
        <f>IF(I383&gt;K383,2,IF(I383=K383,1,0))</f>
        <v>2</v>
      </c>
      <c r="J388" s="128" t="s">
        <v>10</v>
      </c>
      <c r="K388" s="48">
        <f>IF(I383&lt;K383,2,IF(I383=K383,1,0))</f>
        <v>0</v>
      </c>
    </row>
    <row r="389" ht="13.5" thickBot="1"/>
    <row r="390" spans="1:19" ht="13.5" thickBot="1">
      <c r="A390" s="5" t="s">
        <v>33</v>
      </c>
      <c r="B390" s="131" t="s">
        <v>2</v>
      </c>
      <c r="C390" s="131" t="s">
        <v>2</v>
      </c>
      <c r="D390" s="131" t="s">
        <v>3</v>
      </c>
      <c r="E390" s="131"/>
      <c r="F390" s="131"/>
      <c r="G390" s="131" t="s">
        <v>4</v>
      </c>
      <c r="H390" s="174" t="s">
        <v>5</v>
      </c>
      <c r="I390" s="146"/>
      <c r="J390" s="129"/>
      <c r="K390" s="147"/>
      <c r="L390" s="13" t="s">
        <v>206</v>
      </c>
      <c r="M390" s="131" t="s">
        <v>2</v>
      </c>
      <c r="N390" s="131" t="s">
        <v>2</v>
      </c>
      <c r="O390" s="131" t="s">
        <v>3</v>
      </c>
      <c r="P390" s="131"/>
      <c r="Q390" s="131"/>
      <c r="R390" s="131" t="s">
        <v>4</v>
      </c>
      <c r="S390" s="132" t="s">
        <v>5</v>
      </c>
    </row>
    <row r="391" spans="1:19" ht="12.75">
      <c r="A391" s="160" t="s">
        <v>297</v>
      </c>
      <c r="B391" s="157">
        <v>167</v>
      </c>
      <c r="C391" s="157">
        <v>184</v>
      </c>
      <c r="D391" s="157">
        <f>SUM(B391:C391)</f>
        <v>351</v>
      </c>
      <c r="E391" s="315">
        <f aca="true" t="shared" si="152" ref="E391:F394">IF(B391&gt;M391,1,IF(B391&lt;M391,0,IF(B391=M391,0.5,"?")))</f>
        <v>0</v>
      </c>
      <c r="F391" s="315">
        <f t="shared" si="152"/>
        <v>0</v>
      </c>
      <c r="G391" s="158">
        <f>IF(D391=0,0,IF(D391&gt;O391,2,IF(D391&lt;O391,0,IF(D391=O391,1,"?"))))</f>
        <v>0</v>
      </c>
      <c r="H391" s="407">
        <f>SUM(E395:G395)</f>
        <v>7.5</v>
      </c>
      <c r="I391" s="148"/>
      <c r="J391" s="20"/>
      <c r="K391" s="149"/>
      <c r="L391" s="160" t="s">
        <v>252</v>
      </c>
      <c r="M391" s="157">
        <v>178</v>
      </c>
      <c r="N391" s="157">
        <v>193</v>
      </c>
      <c r="O391" s="157">
        <f>SUM(M391:N391)</f>
        <v>371</v>
      </c>
      <c r="P391" s="316">
        <f aca="true" t="shared" si="153" ref="P391:Q394">IF(M391&gt;B391,1,IF(M391&lt;B391,0,IF(M391=B391,0.5,"?")))</f>
        <v>1</v>
      </c>
      <c r="Q391" s="316">
        <f t="shared" si="153"/>
        <v>1</v>
      </c>
      <c r="R391" s="159">
        <f>IF(O391=0,0,IF(O391&gt;D391,2,IF(O391&lt;D391,0,IF(O391=D391,1,"?"))))</f>
        <v>2</v>
      </c>
      <c r="S391" s="407">
        <f>SUM(P395:R395)</f>
        <v>8.5</v>
      </c>
    </row>
    <row r="392" spans="1:19" ht="12.75">
      <c r="A392" s="135" t="s">
        <v>300</v>
      </c>
      <c r="B392" s="16">
        <v>154</v>
      </c>
      <c r="C392" s="16">
        <v>184</v>
      </c>
      <c r="D392" s="16">
        <f>SUM(B392:C392)</f>
        <v>338</v>
      </c>
      <c r="E392" s="18">
        <f t="shared" si="152"/>
        <v>0</v>
      </c>
      <c r="F392" s="18">
        <f t="shared" si="152"/>
        <v>1</v>
      </c>
      <c r="G392" s="17">
        <f>IF(D392=0,0,IF(D392&gt;O392,2,IF(D392&lt;O392,0,IF(D392=O392,1,"?"))))</f>
        <v>2</v>
      </c>
      <c r="H392" s="408"/>
      <c r="I392" s="148" t="s">
        <v>8</v>
      </c>
      <c r="J392" s="24"/>
      <c r="K392" s="149"/>
      <c r="L392" s="135" t="s">
        <v>241</v>
      </c>
      <c r="M392" s="16">
        <v>177</v>
      </c>
      <c r="N392" s="16">
        <v>160</v>
      </c>
      <c r="O392" s="16">
        <f>SUM(M392:N392)</f>
        <v>337</v>
      </c>
      <c r="P392" s="18">
        <f t="shared" si="153"/>
        <v>1</v>
      </c>
      <c r="Q392" s="18">
        <f t="shared" si="153"/>
        <v>0</v>
      </c>
      <c r="R392" s="18">
        <f>IF(O392=0,0,IF(O392&gt;D392,2,IF(O392&lt;D392,0,IF(O392=D392,1,"?"))))</f>
        <v>0</v>
      </c>
      <c r="S392" s="408"/>
    </row>
    <row r="393" spans="1:19" ht="12.75">
      <c r="A393" s="135" t="s">
        <v>298</v>
      </c>
      <c r="B393" s="16">
        <v>175</v>
      </c>
      <c r="C393" s="16">
        <v>161</v>
      </c>
      <c r="D393" s="16">
        <f>SUM(B393:C393)</f>
        <v>336</v>
      </c>
      <c r="E393" s="18">
        <f t="shared" si="152"/>
        <v>1</v>
      </c>
      <c r="F393" s="18">
        <f t="shared" si="152"/>
        <v>0.5</v>
      </c>
      <c r="G393" s="17">
        <f>IF(D393=0,0,IF(D393&gt;O393,2,IF(D393&lt;O393,0,IF(D393=O393,1,"?"))))</f>
        <v>2</v>
      </c>
      <c r="H393" s="408"/>
      <c r="I393" s="317">
        <f>SUM(H391:H396)</f>
        <v>7.5</v>
      </c>
      <c r="J393" s="20" t="s">
        <v>10</v>
      </c>
      <c r="K393" s="318">
        <f>S391+S396</f>
        <v>12.5</v>
      </c>
      <c r="L393" s="135" t="s">
        <v>243</v>
      </c>
      <c r="M393" s="16">
        <v>160</v>
      </c>
      <c r="N393" s="16">
        <v>161</v>
      </c>
      <c r="O393" s="16">
        <f>SUM(M393:N393)</f>
        <v>321</v>
      </c>
      <c r="P393" s="18">
        <f t="shared" si="153"/>
        <v>0</v>
      </c>
      <c r="Q393" s="18">
        <f t="shared" si="153"/>
        <v>0.5</v>
      </c>
      <c r="R393" s="18">
        <f>IF(O393=0,0,IF(O393&gt;D393,2,IF(O393&lt;D393,0,IF(O393=D393,1,"?"))))</f>
        <v>0</v>
      </c>
      <c r="S393" s="408"/>
    </row>
    <row r="394" spans="1:19" ht="13.5" thickBot="1">
      <c r="A394" s="135" t="s">
        <v>296</v>
      </c>
      <c r="B394" s="27">
        <v>196</v>
      </c>
      <c r="C394" s="27">
        <v>161</v>
      </c>
      <c r="D394" s="16">
        <f>SUM(B394:C394)</f>
        <v>357</v>
      </c>
      <c r="E394" s="75">
        <f t="shared" si="152"/>
        <v>1</v>
      </c>
      <c r="F394" s="139">
        <f t="shared" si="152"/>
        <v>0</v>
      </c>
      <c r="G394" s="28">
        <f>IF(D394=0,0,IF(D394&gt;O394,2,IF(D394&lt;O394,0,IF(D394=O394,1,"?"))))</f>
        <v>0</v>
      </c>
      <c r="H394" s="408"/>
      <c r="I394" s="148"/>
      <c r="J394" s="20"/>
      <c r="K394" s="149"/>
      <c r="L394" s="135" t="s">
        <v>293</v>
      </c>
      <c r="M394" s="27">
        <v>178</v>
      </c>
      <c r="N394" s="27">
        <v>188</v>
      </c>
      <c r="O394" s="27">
        <f>SUM(M394:N394)</f>
        <v>366</v>
      </c>
      <c r="P394" s="76">
        <f t="shared" si="153"/>
        <v>0</v>
      </c>
      <c r="Q394" s="76">
        <f t="shared" si="153"/>
        <v>1</v>
      </c>
      <c r="R394" s="29">
        <f>IF(O394=0,0,IF(O394&gt;D394,2,IF(O394&lt;D394,0,IF(O394=D394,1,"?"))))</f>
        <v>2</v>
      </c>
      <c r="S394" s="408"/>
    </row>
    <row r="395" spans="1:19" ht="13.5" thickBot="1">
      <c r="A395" s="136"/>
      <c r="B395" s="32">
        <f aca="true" t="shared" si="154" ref="B395:G395">SUM(B391:B394)</f>
        <v>692</v>
      </c>
      <c r="C395" s="32">
        <f t="shared" si="154"/>
        <v>690</v>
      </c>
      <c r="D395" s="32">
        <f t="shared" si="154"/>
        <v>1382</v>
      </c>
      <c r="E395" s="34">
        <f t="shared" si="154"/>
        <v>2</v>
      </c>
      <c r="F395" s="34">
        <f t="shared" si="154"/>
        <v>1.5</v>
      </c>
      <c r="G395" s="34">
        <f t="shared" si="154"/>
        <v>4</v>
      </c>
      <c r="H395" s="409"/>
      <c r="I395" s="150"/>
      <c r="J395" s="138"/>
      <c r="K395" s="151"/>
      <c r="L395" s="127"/>
      <c r="M395" s="39">
        <f aca="true" t="shared" si="155" ref="M395:R395">SUM(M391:M394)</f>
        <v>693</v>
      </c>
      <c r="N395" s="32">
        <f t="shared" si="155"/>
        <v>702</v>
      </c>
      <c r="O395" s="32">
        <f t="shared" si="155"/>
        <v>1395</v>
      </c>
      <c r="P395" s="34">
        <f t="shared" si="155"/>
        <v>2</v>
      </c>
      <c r="Q395" s="34">
        <f t="shared" si="155"/>
        <v>2.5</v>
      </c>
      <c r="R395" s="34">
        <f t="shared" si="155"/>
        <v>4</v>
      </c>
      <c r="S395" s="409"/>
    </row>
    <row r="396" spans="4:19" ht="13.5" thickBot="1">
      <c r="D396" s="68">
        <f>D395</f>
        <v>1382</v>
      </c>
      <c r="E396" s="162"/>
      <c r="F396" s="162"/>
      <c r="H396" s="77">
        <f>IF(D396=0,0,IF(D396&gt;O396,4,IF(D396&lt;O396,0,IF(D396&gt;=O396,2,"falsch"))))</f>
        <v>0</v>
      </c>
      <c r="I396" s="1"/>
      <c r="O396" s="68">
        <f>O395</f>
        <v>1395</v>
      </c>
      <c r="P396" s="162"/>
      <c r="Q396" s="162"/>
      <c r="R396" s="42"/>
      <c r="S396" s="153">
        <f>IF(O396=0,0,IF(O396&gt;D396,4,IF(O396&lt;D396,0,IF(O396=D396,2,"falsch"))))</f>
        <v>4</v>
      </c>
    </row>
    <row r="397" spans="4:19" ht="12.75">
      <c r="D397" s="162"/>
      <c r="E397" s="162"/>
      <c r="F397" s="162"/>
      <c r="H397" s="163"/>
      <c r="I397" s="404" t="s">
        <v>191</v>
      </c>
      <c r="J397" s="405"/>
      <c r="K397" s="406"/>
      <c r="L397" s="164"/>
      <c r="M397" s="164"/>
      <c r="N397" s="164"/>
      <c r="O397" s="165"/>
      <c r="P397" s="165"/>
      <c r="Q397" s="165"/>
      <c r="R397" s="163"/>
      <c r="S397" s="163"/>
    </row>
    <row r="398" spans="9:11" ht="12.75">
      <c r="I398" s="48">
        <f>IF(I393&gt;K393,2,IF(I393=K393,1,0))</f>
        <v>0</v>
      </c>
      <c r="J398" s="128" t="s">
        <v>10</v>
      </c>
      <c r="K398" s="48">
        <f>IF(I393&lt;K393,2,IF(I393=K393,1,0))</f>
        <v>2</v>
      </c>
    </row>
    <row r="399" ht="13.5" thickBot="1"/>
    <row r="400" spans="1:19" ht="13.5" thickBot="1">
      <c r="A400" s="5" t="s">
        <v>472</v>
      </c>
      <c r="B400" s="131" t="s">
        <v>2</v>
      </c>
      <c r="C400" s="131" t="s">
        <v>2</v>
      </c>
      <c r="D400" s="131" t="s">
        <v>3</v>
      </c>
      <c r="E400" s="131"/>
      <c r="F400" s="131"/>
      <c r="G400" s="131" t="s">
        <v>4</v>
      </c>
      <c r="H400" s="174" t="s">
        <v>5</v>
      </c>
      <c r="I400" s="146"/>
      <c r="J400" s="129"/>
      <c r="K400" s="147"/>
      <c r="L400" s="81" t="s">
        <v>34</v>
      </c>
      <c r="M400" s="131" t="s">
        <v>2</v>
      </c>
      <c r="N400" s="131" t="s">
        <v>2</v>
      </c>
      <c r="O400" s="131" t="s">
        <v>3</v>
      </c>
      <c r="P400" s="131"/>
      <c r="Q400" s="131"/>
      <c r="R400" s="131" t="s">
        <v>4</v>
      </c>
      <c r="S400" s="132" t="s">
        <v>5</v>
      </c>
    </row>
    <row r="401" spans="1:19" ht="12.75">
      <c r="A401" s="160" t="s">
        <v>288</v>
      </c>
      <c r="B401" s="157">
        <v>162</v>
      </c>
      <c r="C401" s="157">
        <v>175</v>
      </c>
      <c r="D401" s="157">
        <f>SUM(B401:C401)</f>
        <v>337</v>
      </c>
      <c r="E401" s="315">
        <f aca="true" t="shared" si="156" ref="E401:F404">IF(B401&gt;M401,1,IF(B401&lt;M401,0,IF(B401=M401,0.5,"?")))</f>
        <v>0</v>
      </c>
      <c r="F401" s="315">
        <f t="shared" si="156"/>
        <v>0</v>
      </c>
      <c r="G401" s="158">
        <f>IF(D401=0,0,IF(D401&gt;O401,2,IF(D401&lt;O401,0,IF(D401=O401,1,"?"))))</f>
        <v>0</v>
      </c>
      <c r="H401" s="407">
        <f>SUM(E405:G405)</f>
        <v>3</v>
      </c>
      <c r="I401" s="148"/>
      <c r="J401" s="20"/>
      <c r="K401" s="149"/>
      <c r="L401" s="156" t="s">
        <v>35</v>
      </c>
      <c r="M401" s="157">
        <v>175</v>
      </c>
      <c r="N401" s="157">
        <v>190</v>
      </c>
      <c r="O401" s="157">
        <f>SUM(M401:N401)</f>
        <v>365</v>
      </c>
      <c r="P401" s="316">
        <f aca="true" t="shared" si="157" ref="P401:Q404">IF(M401&gt;B401,1,IF(M401&lt;B401,0,IF(M401=B401,0.5,"?")))</f>
        <v>1</v>
      </c>
      <c r="Q401" s="316">
        <f t="shared" si="157"/>
        <v>1</v>
      </c>
      <c r="R401" s="159">
        <f>IF(O401=0,0,IF(O401&gt;D401,2,IF(O401&lt;D401,0,IF(O401=D401,1,"?"))))</f>
        <v>2</v>
      </c>
      <c r="S401" s="407">
        <f>SUM(P405:R405)</f>
        <v>13</v>
      </c>
    </row>
    <row r="402" spans="1:19" ht="12.75">
      <c r="A402" s="135" t="s">
        <v>290</v>
      </c>
      <c r="B402" s="16">
        <v>154</v>
      </c>
      <c r="C402" s="16">
        <v>160</v>
      </c>
      <c r="D402" s="16">
        <f>SUM(B402:C402)</f>
        <v>314</v>
      </c>
      <c r="E402" s="18">
        <f t="shared" si="156"/>
        <v>0</v>
      </c>
      <c r="F402" s="18">
        <f t="shared" si="156"/>
        <v>0</v>
      </c>
      <c r="G402" s="17">
        <f>IF(D402=0,0,IF(D402&gt;O402,2,IF(D402&lt;O402,0,IF(D402=O402,1,"?"))))</f>
        <v>0</v>
      </c>
      <c r="H402" s="408"/>
      <c r="I402" s="148" t="s">
        <v>8</v>
      </c>
      <c r="J402" s="24"/>
      <c r="K402" s="149"/>
      <c r="L402" s="133" t="s">
        <v>242</v>
      </c>
      <c r="M402" s="16">
        <v>190</v>
      </c>
      <c r="N402" s="16">
        <v>180</v>
      </c>
      <c r="O402" s="16">
        <f>SUM(M402:N402)</f>
        <v>370</v>
      </c>
      <c r="P402" s="18">
        <f t="shared" si="157"/>
        <v>1</v>
      </c>
      <c r="Q402" s="18">
        <f t="shared" si="157"/>
        <v>1</v>
      </c>
      <c r="R402" s="18">
        <f>IF(O402=0,0,IF(O402&gt;D402,2,IF(O402&lt;D402,0,IF(O402=D402,1,"?"))))</f>
        <v>2</v>
      </c>
      <c r="S402" s="408"/>
    </row>
    <row r="403" spans="1:19" ht="12.75">
      <c r="A403" s="135" t="s">
        <v>289</v>
      </c>
      <c r="B403" s="16">
        <v>185</v>
      </c>
      <c r="C403" s="16">
        <v>167</v>
      </c>
      <c r="D403" s="16">
        <f>SUM(B403:C403)</f>
        <v>352</v>
      </c>
      <c r="E403" s="18">
        <f t="shared" si="156"/>
        <v>1</v>
      </c>
      <c r="F403" s="18">
        <f t="shared" si="156"/>
        <v>0</v>
      </c>
      <c r="G403" s="17">
        <f>IF(D403=0,0,IF(D403&gt;O403,2,IF(D403&lt;O403,0,IF(D403=O403,1,"?"))))</f>
        <v>2</v>
      </c>
      <c r="H403" s="408"/>
      <c r="I403" s="317">
        <f>SUM(H401:H406)</f>
        <v>3</v>
      </c>
      <c r="J403" s="20" t="s">
        <v>10</v>
      </c>
      <c r="K403" s="318">
        <f>S401+S406</f>
        <v>17</v>
      </c>
      <c r="L403" s="133" t="s">
        <v>36</v>
      </c>
      <c r="M403" s="16">
        <v>170</v>
      </c>
      <c r="N403" s="16">
        <v>176</v>
      </c>
      <c r="O403" s="16">
        <f>SUM(M403:N403)</f>
        <v>346</v>
      </c>
      <c r="P403" s="18">
        <f t="shared" si="157"/>
        <v>0</v>
      </c>
      <c r="Q403" s="18">
        <f t="shared" si="157"/>
        <v>1</v>
      </c>
      <c r="R403" s="18">
        <f>IF(O403=0,0,IF(O403&gt;D403,2,IF(O403&lt;D403,0,IF(O403=D403,1,"?"))))</f>
        <v>0</v>
      </c>
      <c r="S403" s="408"/>
    </row>
    <row r="404" spans="1:19" ht="13.5" thickBot="1">
      <c r="A404" s="135" t="s">
        <v>291</v>
      </c>
      <c r="B404" s="27">
        <v>166</v>
      </c>
      <c r="C404" s="27">
        <v>175</v>
      </c>
      <c r="D404" s="27">
        <f>SUM(B404:C404)</f>
        <v>341</v>
      </c>
      <c r="E404" s="75">
        <f t="shared" si="156"/>
        <v>0</v>
      </c>
      <c r="F404" s="139">
        <f t="shared" si="156"/>
        <v>0</v>
      </c>
      <c r="G404" s="28">
        <f>IF(D404=0,0,IF(D404&gt;O404,2,IF(D404&lt;O404,0,IF(D404=O404,1,"?"))))</f>
        <v>0</v>
      </c>
      <c r="H404" s="408"/>
      <c r="I404" s="148"/>
      <c r="J404" s="20"/>
      <c r="K404" s="149"/>
      <c r="L404" s="133" t="s">
        <v>42</v>
      </c>
      <c r="M404" s="27">
        <v>191</v>
      </c>
      <c r="N404" s="27">
        <v>182</v>
      </c>
      <c r="O404" s="27">
        <f>SUM(M404:N404)</f>
        <v>373</v>
      </c>
      <c r="P404" s="76">
        <f t="shared" si="157"/>
        <v>1</v>
      </c>
      <c r="Q404" s="76">
        <f t="shared" si="157"/>
        <v>1</v>
      </c>
      <c r="R404" s="29">
        <f>IF(O404=0,0,IF(O404&gt;D404,2,IF(O404&lt;D404,0,IF(O404=D404,1,"?"))))</f>
        <v>2</v>
      </c>
      <c r="S404" s="408"/>
    </row>
    <row r="405" spans="1:19" ht="13.5" thickBot="1">
      <c r="A405" s="136"/>
      <c r="B405" s="32">
        <f aca="true" t="shared" si="158" ref="B405:G405">SUM(B401:B404)</f>
        <v>667</v>
      </c>
      <c r="C405" s="32">
        <f t="shared" si="158"/>
        <v>677</v>
      </c>
      <c r="D405" s="167">
        <f t="shared" si="158"/>
        <v>1344</v>
      </c>
      <c r="E405" s="34">
        <f t="shared" si="158"/>
        <v>1</v>
      </c>
      <c r="F405" s="34">
        <f t="shared" si="158"/>
        <v>0</v>
      </c>
      <c r="G405" s="34">
        <f t="shared" si="158"/>
        <v>2</v>
      </c>
      <c r="H405" s="409"/>
      <c r="I405" s="150"/>
      <c r="J405" s="138"/>
      <c r="K405" s="151"/>
      <c r="L405" s="155"/>
      <c r="M405" s="39">
        <f aca="true" t="shared" si="159" ref="M405:R405">SUM(M401:M404)</f>
        <v>726</v>
      </c>
      <c r="N405" s="32">
        <f t="shared" si="159"/>
        <v>728</v>
      </c>
      <c r="O405" s="32">
        <f t="shared" si="159"/>
        <v>1454</v>
      </c>
      <c r="P405" s="34">
        <f t="shared" si="159"/>
        <v>3</v>
      </c>
      <c r="Q405" s="34">
        <f t="shared" si="159"/>
        <v>4</v>
      </c>
      <c r="R405" s="34">
        <f t="shared" si="159"/>
        <v>6</v>
      </c>
      <c r="S405" s="409"/>
    </row>
    <row r="406" spans="4:19" ht="13.5" thickBot="1">
      <c r="D406" s="68">
        <f>D405</f>
        <v>1344</v>
      </c>
      <c r="E406" s="162"/>
      <c r="F406" s="162"/>
      <c r="H406" s="77">
        <f>IF(D406=0,0,IF(D406&gt;O406,4,IF(D406&lt;O406,0,IF(D406&gt;=O406,2,"falsch"))))</f>
        <v>0</v>
      </c>
      <c r="I406" s="1"/>
      <c r="O406" s="68">
        <f>O405</f>
        <v>1454</v>
      </c>
      <c r="P406" s="162"/>
      <c r="Q406" s="162"/>
      <c r="R406" s="42"/>
      <c r="S406" s="77">
        <f>IF(O406=0,0,IF(O406&gt;D406,4,IF(O406&lt;D406,0,IF(O406=D406,2,"falsch"))))</f>
        <v>4</v>
      </c>
    </row>
    <row r="407" spans="4:19" ht="12.75">
      <c r="D407" s="162"/>
      <c r="E407" s="162"/>
      <c r="F407" s="162"/>
      <c r="H407" s="163"/>
      <c r="I407" s="404" t="s">
        <v>191</v>
      </c>
      <c r="J407" s="405"/>
      <c r="K407" s="406"/>
      <c r="L407" s="164"/>
      <c r="M407" s="164"/>
      <c r="N407" s="164"/>
      <c r="O407" s="165"/>
      <c r="P407" s="165"/>
      <c r="Q407" s="165"/>
      <c r="R407" s="163"/>
      <c r="S407" s="163"/>
    </row>
    <row r="408" spans="9:11" ht="12.75">
      <c r="I408" s="48">
        <f>IF(I403&gt;K403,2,IF(I403=K403,1,0))</f>
        <v>0</v>
      </c>
      <c r="J408" s="128" t="s">
        <v>10</v>
      </c>
      <c r="K408" s="48">
        <f>IF(I403&lt;K403,2,IF(I403=K403,1,0))</f>
        <v>2</v>
      </c>
    </row>
    <row r="409" spans="8:10" ht="13.5" thickBot="1">
      <c r="H409" s="50"/>
      <c r="I409" s="64"/>
      <c r="J409" s="50"/>
    </row>
    <row r="410" spans="1:19" ht="13.5" thickBot="1">
      <c r="A410" s="5" t="s">
        <v>413</v>
      </c>
      <c r="B410" s="70" t="s">
        <v>2</v>
      </c>
      <c r="C410" s="70" t="s">
        <v>2</v>
      </c>
      <c r="D410" s="70" t="s">
        <v>3</v>
      </c>
      <c r="E410" s="70"/>
      <c r="F410" s="70"/>
      <c r="G410" s="70" t="s">
        <v>4</v>
      </c>
      <c r="H410" s="144" t="s">
        <v>5</v>
      </c>
      <c r="I410" s="129"/>
      <c r="J410" s="129"/>
      <c r="K410" s="129"/>
      <c r="L410" s="61" t="s">
        <v>222</v>
      </c>
      <c r="M410" s="70" t="s">
        <v>2</v>
      </c>
      <c r="N410" s="70" t="s">
        <v>2</v>
      </c>
      <c r="O410" s="70" t="s">
        <v>3</v>
      </c>
      <c r="P410" s="70"/>
      <c r="Q410" s="70"/>
      <c r="R410" s="70" t="s">
        <v>4</v>
      </c>
      <c r="S410" s="73" t="s">
        <v>5</v>
      </c>
    </row>
    <row r="411" spans="1:19" ht="12.75">
      <c r="A411" s="143" t="s">
        <v>494</v>
      </c>
      <c r="B411" s="74">
        <v>170</v>
      </c>
      <c r="C411" s="74">
        <v>202</v>
      </c>
      <c r="D411" s="74">
        <f>SUM(B411:C411)</f>
        <v>372</v>
      </c>
      <c r="E411" s="315">
        <f aca="true" t="shared" si="160" ref="E411:F414">IF(B411&gt;M411,1,IF(B411&lt;M411,0,IF(B411=M411,0.5,"?")))</f>
        <v>1</v>
      </c>
      <c r="F411" s="315">
        <f t="shared" si="160"/>
        <v>1</v>
      </c>
      <c r="G411" s="158">
        <f>IF(D411=0,0,IF(D411&gt;O411,2,IF(D411&lt;O411,0,IF(D411=O411,1,"?"))))</f>
        <v>2</v>
      </c>
      <c r="H411" s="407">
        <f>SUM(E415:G415)</f>
        <v>9</v>
      </c>
      <c r="I411" s="20"/>
      <c r="J411" s="20"/>
      <c r="K411" s="20"/>
      <c r="L411" s="143" t="s">
        <v>221</v>
      </c>
      <c r="M411" s="74">
        <v>168</v>
      </c>
      <c r="N411" s="74">
        <v>157</v>
      </c>
      <c r="O411" s="74">
        <f>SUM(M411:N411)</f>
        <v>325</v>
      </c>
      <c r="P411" s="316">
        <f aca="true" t="shared" si="161" ref="P411:Q414">IF(M411&gt;B411,1,IF(M411&lt;B411,0,IF(M411=B411,0.5,"?")))</f>
        <v>0</v>
      </c>
      <c r="Q411" s="316">
        <f t="shared" si="161"/>
        <v>0</v>
      </c>
      <c r="R411" s="159">
        <f>IF(O411=0,0,IF(O411&gt;D411,2,IF(O411&lt;D411,0,IF(O411=D411,1,"?"))))</f>
        <v>0</v>
      </c>
      <c r="S411" s="407">
        <f>SUM(P415:R415)</f>
        <v>7</v>
      </c>
    </row>
    <row r="412" spans="1:19" ht="12.75">
      <c r="A412" s="135" t="s">
        <v>215</v>
      </c>
      <c r="B412" s="16">
        <v>189</v>
      </c>
      <c r="C412" s="16">
        <v>180</v>
      </c>
      <c r="D412" s="16">
        <f>SUM(B412:C412)</f>
        <v>369</v>
      </c>
      <c r="E412" s="18">
        <f t="shared" si="160"/>
        <v>1</v>
      </c>
      <c r="F412" s="18">
        <f t="shared" si="160"/>
        <v>0</v>
      </c>
      <c r="G412" s="17">
        <f>IF(D412=0,0,IF(D412&gt;O412,2,IF(D412&lt;O412,0,IF(D412=O412,1,"?"))))</f>
        <v>0</v>
      </c>
      <c r="H412" s="408"/>
      <c r="I412" s="20" t="s">
        <v>8</v>
      </c>
      <c r="J412" s="24"/>
      <c r="K412" s="20"/>
      <c r="L412" s="143" t="s">
        <v>227</v>
      </c>
      <c r="M412" s="16">
        <v>183</v>
      </c>
      <c r="N412" s="16">
        <v>187</v>
      </c>
      <c r="O412" s="16">
        <f>SUM(M412:N412)</f>
        <v>370</v>
      </c>
      <c r="P412" s="18">
        <f t="shared" si="161"/>
        <v>0</v>
      </c>
      <c r="Q412" s="18">
        <f t="shared" si="161"/>
        <v>1</v>
      </c>
      <c r="R412" s="18">
        <f>IF(O412=0,0,IF(O412&gt;D412,2,IF(O412&lt;D412,0,IF(O412=D412,1,"?"))))</f>
        <v>2</v>
      </c>
      <c r="S412" s="408"/>
    </row>
    <row r="413" spans="1:19" ht="12.75">
      <c r="A413" s="133" t="s">
        <v>414</v>
      </c>
      <c r="B413" s="16">
        <v>185</v>
      </c>
      <c r="C413" s="16">
        <v>172</v>
      </c>
      <c r="D413" s="16">
        <f>SUM(B413:C413)</f>
        <v>357</v>
      </c>
      <c r="E413" s="18">
        <f t="shared" si="160"/>
        <v>1</v>
      </c>
      <c r="F413" s="18">
        <f t="shared" si="160"/>
        <v>1</v>
      </c>
      <c r="G413" s="17">
        <f>IF(D413=0,0,IF(D413&gt;O413,2,IF(D413&lt;O413,0,IF(D413=O413,1,"?"))))</f>
        <v>2</v>
      </c>
      <c r="H413" s="408"/>
      <c r="I413" s="317">
        <f>SUM(H411:H416)</f>
        <v>13</v>
      </c>
      <c r="J413" s="20" t="s">
        <v>10</v>
      </c>
      <c r="K413" s="318">
        <f>S411+S416</f>
        <v>7</v>
      </c>
      <c r="L413" s="133" t="s">
        <v>224</v>
      </c>
      <c r="M413" s="16">
        <v>166</v>
      </c>
      <c r="N413" s="16">
        <v>169</v>
      </c>
      <c r="O413" s="16">
        <f>SUM(M413:N413)</f>
        <v>335</v>
      </c>
      <c r="P413" s="18">
        <f t="shared" si="161"/>
        <v>0</v>
      </c>
      <c r="Q413" s="18">
        <f t="shared" si="161"/>
        <v>0</v>
      </c>
      <c r="R413" s="18">
        <f>IF(O413=0,0,IF(O413&gt;D413,2,IF(O413&lt;D413,0,IF(O413=D413,1,"?"))))</f>
        <v>0</v>
      </c>
      <c r="S413" s="408"/>
    </row>
    <row r="414" spans="1:19" ht="13.5" thickBot="1">
      <c r="A414" s="135" t="s">
        <v>31</v>
      </c>
      <c r="B414" s="27">
        <v>155</v>
      </c>
      <c r="C414" s="27">
        <v>166</v>
      </c>
      <c r="D414" s="27">
        <f>SUM(B414:C414)</f>
        <v>321</v>
      </c>
      <c r="E414" s="75">
        <f t="shared" si="160"/>
        <v>0</v>
      </c>
      <c r="F414" s="139">
        <f t="shared" si="160"/>
        <v>0</v>
      </c>
      <c r="G414" s="28">
        <f>IF(D414=0,0,IF(D414&gt;O414,2,IF(D414&lt;O414,0,IF(D414=O414,1,"?"))))</f>
        <v>0</v>
      </c>
      <c r="H414" s="408"/>
      <c r="I414" s="20"/>
      <c r="J414" s="20"/>
      <c r="K414" s="20"/>
      <c r="L414" s="133" t="s">
        <v>228</v>
      </c>
      <c r="M414" s="27">
        <v>168</v>
      </c>
      <c r="N414" s="27">
        <v>170</v>
      </c>
      <c r="O414" s="27">
        <f>SUM(M414:N414)</f>
        <v>338</v>
      </c>
      <c r="P414" s="76">
        <f t="shared" si="161"/>
        <v>1</v>
      </c>
      <c r="Q414" s="76">
        <f t="shared" si="161"/>
        <v>1</v>
      </c>
      <c r="R414" s="29">
        <f>IF(O414=0,0,IF(O414&gt;D414,2,IF(O414&lt;D414,0,IF(O414=D414,1,"?"))))</f>
        <v>2</v>
      </c>
      <c r="S414" s="408"/>
    </row>
    <row r="415" spans="1:19" ht="13.5" thickBot="1">
      <c r="A415" s="136"/>
      <c r="B415" s="32">
        <f aca="true" t="shared" si="162" ref="B415:G415">SUM(B411:B414)</f>
        <v>699</v>
      </c>
      <c r="C415" s="32">
        <f t="shared" si="162"/>
        <v>720</v>
      </c>
      <c r="D415" s="32">
        <f t="shared" si="162"/>
        <v>1419</v>
      </c>
      <c r="E415" s="34">
        <f t="shared" si="162"/>
        <v>3</v>
      </c>
      <c r="F415" s="34">
        <f t="shared" si="162"/>
        <v>2</v>
      </c>
      <c r="G415" s="34">
        <f t="shared" si="162"/>
        <v>4</v>
      </c>
      <c r="H415" s="409"/>
      <c r="I415" s="138"/>
      <c r="J415" s="138"/>
      <c r="K415" s="138"/>
      <c r="L415" s="155"/>
      <c r="M415" s="39">
        <f aca="true" t="shared" si="163" ref="M415:R415">SUM(M411:M414)</f>
        <v>685</v>
      </c>
      <c r="N415" s="32">
        <f t="shared" si="163"/>
        <v>683</v>
      </c>
      <c r="O415" s="32">
        <f t="shared" si="163"/>
        <v>1368</v>
      </c>
      <c r="P415" s="34">
        <f t="shared" si="163"/>
        <v>1</v>
      </c>
      <c r="Q415" s="34">
        <f t="shared" si="163"/>
        <v>2</v>
      </c>
      <c r="R415" s="34">
        <f t="shared" si="163"/>
        <v>4</v>
      </c>
      <c r="S415" s="409"/>
    </row>
    <row r="416" spans="4:19" ht="13.5" thickBot="1">
      <c r="D416" s="68">
        <f>D415</f>
        <v>1419</v>
      </c>
      <c r="E416" s="162"/>
      <c r="F416" s="162"/>
      <c r="H416" s="77">
        <f>IF(D416=0,0,IF(D416&gt;O416,4,IF(D416&lt;O416,0,IF(D416&gt;=O416,2,"falsch"))))</f>
        <v>4</v>
      </c>
      <c r="I416" s="1"/>
      <c r="O416" s="68">
        <f>O415</f>
        <v>1368</v>
      </c>
      <c r="P416" s="162"/>
      <c r="Q416" s="162"/>
      <c r="R416" s="42"/>
      <c r="S416" s="77">
        <f>IF(O416=0,0,IF(O416&gt;D416,4,IF(O416&lt;D416,0,IF(O416=D416,2,"falsch"))))</f>
        <v>0</v>
      </c>
    </row>
    <row r="417" spans="4:19" ht="12.75">
      <c r="D417" s="162"/>
      <c r="E417" s="162"/>
      <c r="F417" s="162"/>
      <c r="H417" s="163"/>
      <c r="I417" s="404" t="s">
        <v>191</v>
      </c>
      <c r="J417" s="405"/>
      <c r="K417" s="406"/>
      <c r="L417" s="164"/>
      <c r="M417" s="164"/>
      <c r="N417" s="164"/>
      <c r="O417" s="165"/>
      <c r="P417" s="165"/>
      <c r="Q417" s="165"/>
      <c r="R417" s="163"/>
      <c r="S417" s="163"/>
    </row>
    <row r="418" spans="9:11" ht="12.75">
      <c r="I418" s="48">
        <f>IF(I413&gt;K413,2,IF(I413=K413,1,0))</f>
        <v>2</v>
      </c>
      <c r="J418" s="128" t="s">
        <v>10</v>
      </c>
      <c r="K418" s="48">
        <f>IF(I413&lt;K413,2,IF(I413=K413,1,0))</f>
        <v>0</v>
      </c>
    </row>
    <row r="419" ht="13.5" thickBot="1"/>
    <row r="420" spans="1:19" ht="13.5" thickBot="1">
      <c r="A420" s="175" t="s">
        <v>1</v>
      </c>
      <c r="B420" s="131" t="s">
        <v>2</v>
      </c>
      <c r="C420" s="131" t="s">
        <v>2</v>
      </c>
      <c r="D420" s="131" t="s">
        <v>3</v>
      </c>
      <c r="E420" s="131"/>
      <c r="F420" s="131"/>
      <c r="G420" s="131" t="s">
        <v>4</v>
      </c>
      <c r="H420" s="152" t="s">
        <v>5</v>
      </c>
      <c r="I420" s="146"/>
      <c r="J420" s="129"/>
      <c r="K420" s="147"/>
      <c r="L420" s="13" t="s">
        <v>238</v>
      </c>
      <c r="M420" s="131" t="s">
        <v>2</v>
      </c>
      <c r="N420" s="131" t="s">
        <v>2</v>
      </c>
      <c r="O420" s="131" t="s">
        <v>3</v>
      </c>
      <c r="P420" s="131"/>
      <c r="Q420" s="131"/>
      <c r="R420" s="131" t="s">
        <v>4</v>
      </c>
      <c r="S420" s="132" t="s">
        <v>5</v>
      </c>
    </row>
    <row r="421" spans="1:19" ht="12.75">
      <c r="A421" s="156" t="s">
        <v>433</v>
      </c>
      <c r="B421" s="157">
        <v>177</v>
      </c>
      <c r="C421" s="157">
        <v>163</v>
      </c>
      <c r="D421" s="157">
        <f>SUM(B421:C421)</f>
        <v>340</v>
      </c>
      <c r="E421" s="315">
        <f aca="true" t="shared" si="164" ref="E421:F424">IF(B421&gt;M421,1,IF(B421&lt;M421,0,IF(B421=M421,0.5,"?")))</f>
        <v>0</v>
      </c>
      <c r="F421" s="315">
        <f t="shared" si="164"/>
        <v>0</v>
      </c>
      <c r="G421" s="158">
        <f>IF(D421=0,0,IF(D421&gt;O421,2,IF(D421&lt;O421,0,IF(D421=O421,1,"?"))))</f>
        <v>0</v>
      </c>
      <c r="H421" s="407">
        <f>SUM(E425:G425)</f>
        <v>9</v>
      </c>
      <c r="I421" s="148"/>
      <c r="J421" s="20"/>
      <c r="K421" s="149"/>
      <c r="L421" s="156" t="s">
        <v>294</v>
      </c>
      <c r="M421" s="157">
        <v>179</v>
      </c>
      <c r="N421" s="157">
        <v>191</v>
      </c>
      <c r="O421" s="157">
        <f>SUM(M421:N421)</f>
        <v>370</v>
      </c>
      <c r="P421" s="316">
        <f aca="true" t="shared" si="165" ref="P421:Q424">IF(M421&gt;B421,1,IF(M421&lt;B421,0,IF(M421=B421,0.5,"?")))</f>
        <v>1</v>
      </c>
      <c r="Q421" s="316">
        <f t="shared" si="165"/>
        <v>1</v>
      </c>
      <c r="R421" s="159">
        <f>IF(O421=0,0,IF(O421&gt;D421,2,IF(O421&lt;D421,0,IF(O421=D421,1,"?"))))</f>
        <v>2</v>
      </c>
      <c r="S421" s="407">
        <f>SUM(P425:R425)</f>
        <v>7</v>
      </c>
    </row>
    <row r="422" spans="1:19" ht="12.75">
      <c r="A422" s="133" t="s">
        <v>317</v>
      </c>
      <c r="B422" s="16">
        <v>164</v>
      </c>
      <c r="C422" s="16">
        <v>170</v>
      </c>
      <c r="D422" s="16">
        <f>SUM(B422:C422)</f>
        <v>334</v>
      </c>
      <c r="E422" s="18">
        <f t="shared" si="164"/>
        <v>0</v>
      </c>
      <c r="F422" s="18">
        <f t="shared" si="164"/>
        <v>1</v>
      </c>
      <c r="G422" s="17">
        <f>IF(D422=0,0,IF(D422&gt;O422,2,IF(D422&lt;O422,0,IF(D422=O422,1,"?"))))</f>
        <v>0</v>
      </c>
      <c r="H422" s="408"/>
      <c r="I422" s="148" t="s">
        <v>8</v>
      </c>
      <c r="J422" s="24"/>
      <c r="K422" s="149"/>
      <c r="L422" s="134" t="s">
        <v>245</v>
      </c>
      <c r="M422" s="16">
        <v>185</v>
      </c>
      <c r="N422" s="16">
        <v>161</v>
      </c>
      <c r="O422" s="16">
        <f>SUM(M422:N422)</f>
        <v>346</v>
      </c>
      <c r="P422" s="18">
        <f t="shared" si="165"/>
        <v>1</v>
      </c>
      <c r="Q422" s="18">
        <f t="shared" si="165"/>
        <v>0</v>
      </c>
      <c r="R422" s="18">
        <f>IF(O422=0,0,IF(O422&gt;D422,2,IF(O422&lt;D422,0,IF(O422=D422,1,"?"))))</f>
        <v>2</v>
      </c>
      <c r="S422" s="408"/>
    </row>
    <row r="423" spans="1:19" ht="12.75">
      <c r="A423" s="133" t="s">
        <v>9</v>
      </c>
      <c r="B423" s="16">
        <v>164</v>
      </c>
      <c r="C423" s="16">
        <v>174</v>
      </c>
      <c r="D423" s="16">
        <f>SUM(B423:C423)</f>
        <v>338</v>
      </c>
      <c r="E423" s="18">
        <f t="shared" si="164"/>
        <v>1</v>
      </c>
      <c r="F423" s="18">
        <f t="shared" si="164"/>
        <v>1</v>
      </c>
      <c r="G423" s="17">
        <f>IF(D423=0,0,IF(D423&gt;O423,2,IF(D423&lt;O423,0,IF(D423=O423,1,"?"))))</f>
        <v>2</v>
      </c>
      <c r="H423" s="408"/>
      <c r="I423" s="317">
        <f>SUM(H421:H426)</f>
        <v>9</v>
      </c>
      <c r="J423" s="20" t="s">
        <v>10</v>
      </c>
      <c r="K423" s="318">
        <f>S421+S426</f>
        <v>11</v>
      </c>
      <c r="L423" s="134" t="s">
        <v>495</v>
      </c>
      <c r="M423" s="16">
        <v>160</v>
      </c>
      <c r="N423" s="16">
        <v>170</v>
      </c>
      <c r="O423" s="16">
        <f>SUM(M423:N423)</f>
        <v>330</v>
      </c>
      <c r="P423" s="18">
        <f t="shared" si="165"/>
        <v>0</v>
      </c>
      <c r="Q423" s="18">
        <f t="shared" si="165"/>
        <v>0</v>
      </c>
      <c r="R423" s="18">
        <f>IF(O423=0,0,IF(O423&gt;D423,2,IF(O423&lt;D423,0,IF(O423=D423,1,"?"))))</f>
        <v>0</v>
      </c>
      <c r="S423" s="408"/>
    </row>
    <row r="424" spans="1:19" ht="13.5" thickBot="1">
      <c r="A424" s="133" t="s">
        <v>6</v>
      </c>
      <c r="B424" s="27">
        <v>171</v>
      </c>
      <c r="C424" s="27">
        <v>181</v>
      </c>
      <c r="D424" s="27">
        <f>SUM(B424:C424)</f>
        <v>352</v>
      </c>
      <c r="E424" s="75">
        <f t="shared" si="164"/>
        <v>1</v>
      </c>
      <c r="F424" s="139">
        <f t="shared" si="164"/>
        <v>1</v>
      </c>
      <c r="G424" s="28">
        <f>IF(D424=0,0,IF(D424&gt;O424,2,IF(D424&lt;O424,0,IF(D424=O424,1,"?"))))</f>
        <v>2</v>
      </c>
      <c r="H424" s="408"/>
      <c r="I424" s="148"/>
      <c r="J424" s="20"/>
      <c r="K424" s="149"/>
      <c r="L424" s="134" t="s">
        <v>319</v>
      </c>
      <c r="M424" s="27">
        <v>155</v>
      </c>
      <c r="N424" s="27">
        <v>174</v>
      </c>
      <c r="O424" s="27">
        <f>SUM(M424:N424)</f>
        <v>329</v>
      </c>
      <c r="P424" s="76">
        <f t="shared" si="165"/>
        <v>0</v>
      </c>
      <c r="Q424" s="76">
        <f t="shared" si="165"/>
        <v>0</v>
      </c>
      <c r="R424" s="29">
        <f>IF(O424=0,0,IF(O424&gt;D424,2,IF(O424&lt;D424,0,IF(O424=D424,1,"?"))))</f>
        <v>0</v>
      </c>
      <c r="S424" s="408"/>
    </row>
    <row r="425" spans="1:19" ht="13.5" thickBot="1">
      <c r="A425" s="136"/>
      <c r="B425" s="32">
        <f aca="true" t="shared" si="166" ref="B425:G425">SUM(B421:B424)</f>
        <v>676</v>
      </c>
      <c r="C425" s="32">
        <f t="shared" si="166"/>
        <v>688</v>
      </c>
      <c r="D425" s="32">
        <f t="shared" si="166"/>
        <v>1364</v>
      </c>
      <c r="E425" s="34">
        <f t="shared" si="166"/>
        <v>2</v>
      </c>
      <c r="F425" s="34">
        <f t="shared" si="166"/>
        <v>3</v>
      </c>
      <c r="G425" s="34">
        <f t="shared" si="166"/>
        <v>4</v>
      </c>
      <c r="H425" s="409"/>
      <c r="I425" s="150"/>
      <c r="J425" s="138"/>
      <c r="K425" s="151"/>
      <c r="L425" s="155"/>
      <c r="M425" s="39">
        <f aca="true" t="shared" si="167" ref="M425:R425">SUM(M421:M424)</f>
        <v>679</v>
      </c>
      <c r="N425" s="32">
        <f t="shared" si="167"/>
        <v>696</v>
      </c>
      <c r="O425" s="32">
        <f t="shared" si="167"/>
        <v>1375</v>
      </c>
      <c r="P425" s="34">
        <f t="shared" si="167"/>
        <v>2</v>
      </c>
      <c r="Q425" s="34">
        <f t="shared" si="167"/>
        <v>1</v>
      </c>
      <c r="R425" s="34">
        <f t="shared" si="167"/>
        <v>4</v>
      </c>
      <c r="S425" s="409"/>
    </row>
    <row r="426" spans="4:19" ht="13.5" thickBot="1">
      <c r="D426" s="68">
        <f>D425</f>
        <v>1364</v>
      </c>
      <c r="E426" s="162"/>
      <c r="F426" s="162"/>
      <c r="H426" s="77">
        <f>IF(D426=0,0,IF(D426&gt;O426,4,IF(D426&lt;O426,0,IF(D426&gt;=O426,2,"falsch"))))</f>
        <v>0</v>
      </c>
      <c r="I426" s="1"/>
      <c r="O426" s="68">
        <f>O425</f>
        <v>1375</v>
      </c>
      <c r="P426" s="162"/>
      <c r="Q426" s="162"/>
      <c r="R426" s="42"/>
      <c r="S426" s="77">
        <f>IF(O426=0,0,IF(O426&gt;D426,4,IF(O426&lt;D426,0,IF(O426=D426,2,"falsch"))))</f>
        <v>4</v>
      </c>
    </row>
    <row r="427" spans="4:19" ht="12.75">
      <c r="D427" s="162"/>
      <c r="E427" s="162"/>
      <c r="F427" s="162"/>
      <c r="H427" s="163"/>
      <c r="I427" s="404" t="s">
        <v>191</v>
      </c>
      <c r="J427" s="405"/>
      <c r="K427" s="406"/>
      <c r="L427" s="164"/>
      <c r="M427" s="164"/>
      <c r="N427" s="164"/>
      <c r="O427" s="165"/>
      <c r="P427" s="165"/>
      <c r="Q427" s="165"/>
      <c r="R427" s="163"/>
      <c r="S427" s="163"/>
    </row>
    <row r="428" spans="9:11" ht="12.75">
      <c r="I428" s="48">
        <f>IF(I423&gt;K423,2,IF(I423=K423,1,0))</f>
        <v>0</v>
      </c>
      <c r="J428" s="128" t="s">
        <v>10</v>
      </c>
      <c r="K428" s="48">
        <f>IF(I423&lt;K423,2,IF(I423=K423,1,0))</f>
        <v>2</v>
      </c>
    </row>
    <row r="429" spans="1:3" ht="15.75">
      <c r="A429" s="402" t="s">
        <v>387</v>
      </c>
      <c r="B429" s="402"/>
      <c r="C429" s="402"/>
    </row>
    <row r="430" spans="2:18" ht="16.5" thickBot="1">
      <c r="B430" s="4"/>
      <c r="H430" s="2"/>
      <c r="I430" s="3"/>
      <c r="J430" s="3"/>
      <c r="K430" s="3"/>
      <c r="L430" s="3"/>
      <c r="R430" s="1"/>
    </row>
    <row r="431" spans="1:19" ht="13.5" thickBot="1">
      <c r="A431" s="13" t="s">
        <v>219</v>
      </c>
      <c r="B431" s="141" t="s">
        <v>2</v>
      </c>
      <c r="C431" s="131" t="s">
        <v>2</v>
      </c>
      <c r="D431" s="131" t="s">
        <v>3</v>
      </c>
      <c r="E431" s="131"/>
      <c r="F431" s="131"/>
      <c r="G431" s="70" t="s">
        <v>4</v>
      </c>
      <c r="H431" s="152" t="s">
        <v>5</v>
      </c>
      <c r="I431" s="146"/>
      <c r="J431" s="129"/>
      <c r="K431" s="147"/>
      <c r="L431" s="175" t="s">
        <v>222</v>
      </c>
      <c r="M431" s="131" t="s">
        <v>2</v>
      </c>
      <c r="N431" s="131" t="s">
        <v>2</v>
      </c>
      <c r="O431" s="131" t="s">
        <v>3</v>
      </c>
      <c r="P431" s="131"/>
      <c r="Q431" s="131"/>
      <c r="R431" s="131" t="s">
        <v>4</v>
      </c>
      <c r="S431" s="132" t="s">
        <v>5</v>
      </c>
    </row>
    <row r="432" spans="1:19" ht="12.75">
      <c r="A432" s="56" t="s">
        <v>212</v>
      </c>
      <c r="B432" s="157">
        <v>168</v>
      </c>
      <c r="C432" s="157">
        <v>175</v>
      </c>
      <c r="D432" s="157">
        <f>SUM(B432:C432)</f>
        <v>343</v>
      </c>
      <c r="E432" s="315">
        <f aca="true" t="shared" si="168" ref="E432:F435">IF(B432&gt;M432,1,IF(B432&lt;M432,0,IF(B432=M432,0.5,"?")))</f>
        <v>0</v>
      </c>
      <c r="F432" s="315">
        <f t="shared" si="168"/>
        <v>0</v>
      </c>
      <c r="G432" s="158">
        <f>IF(D432=0,0,IF(D432&gt;O432,2,IF(D432&lt;O432,0,IF(D432=O432,1,"?"))))</f>
        <v>0</v>
      </c>
      <c r="H432" s="407">
        <f>SUM(E436:G436)</f>
        <v>5</v>
      </c>
      <c r="I432" s="148"/>
      <c r="J432" s="20"/>
      <c r="K432" s="149"/>
      <c r="L432" s="156" t="s">
        <v>227</v>
      </c>
      <c r="M432" s="157">
        <v>187</v>
      </c>
      <c r="N432" s="157">
        <v>179</v>
      </c>
      <c r="O432" s="157">
        <f>SUM(M432:N432)</f>
        <v>366</v>
      </c>
      <c r="P432" s="316">
        <f aca="true" t="shared" si="169" ref="P432:Q435">IF(M432&gt;B432,1,IF(M432&lt;B432,0,IF(M432=B432,0.5,"?")))</f>
        <v>1</v>
      </c>
      <c r="Q432" s="316">
        <f t="shared" si="169"/>
        <v>1</v>
      </c>
      <c r="R432" s="159">
        <f>IF(O432=0,0,IF(O432&gt;D432,2,IF(O432&lt;D432,0,IF(O432=D432,1,"?"))))</f>
        <v>2</v>
      </c>
      <c r="S432" s="407">
        <f>SUM(P436:R436)</f>
        <v>11</v>
      </c>
    </row>
    <row r="433" spans="1:19" ht="12.75">
      <c r="A433" s="15" t="s">
        <v>199</v>
      </c>
      <c r="B433" s="16">
        <v>168</v>
      </c>
      <c r="C433" s="16">
        <v>170</v>
      </c>
      <c r="D433" s="16">
        <f>SUM(B433:C433)</f>
        <v>338</v>
      </c>
      <c r="E433" s="18">
        <f t="shared" si="168"/>
        <v>0</v>
      </c>
      <c r="F433" s="18">
        <f t="shared" si="168"/>
        <v>1</v>
      </c>
      <c r="G433" s="17">
        <f>IF(D433=0,0,IF(D433&gt;O433,2,IF(D433&lt;O433,0,IF(D433=O433,1,"?"))))</f>
        <v>0</v>
      </c>
      <c r="H433" s="408"/>
      <c r="I433" s="148" t="s">
        <v>8</v>
      </c>
      <c r="J433" s="24"/>
      <c r="K433" s="149"/>
      <c r="L433" s="134" t="s">
        <v>224</v>
      </c>
      <c r="M433" s="16">
        <v>185</v>
      </c>
      <c r="N433" s="16">
        <v>166</v>
      </c>
      <c r="O433" s="16">
        <f>SUM(M433:N433)</f>
        <v>351</v>
      </c>
      <c r="P433" s="18">
        <f t="shared" si="169"/>
        <v>1</v>
      </c>
      <c r="Q433" s="18">
        <f t="shared" si="169"/>
        <v>0</v>
      </c>
      <c r="R433" s="18">
        <f>IF(O433=0,0,IF(O433&gt;D433,2,IF(O433&lt;D433,0,IF(O433=D433,1,"?"))))</f>
        <v>2</v>
      </c>
      <c r="S433" s="408"/>
    </row>
    <row r="434" spans="1:19" ht="12.75">
      <c r="A434" s="15" t="s">
        <v>216</v>
      </c>
      <c r="B434" s="16">
        <v>173</v>
      </c>
      <c r="C434" s="16">
        <v>157</v>
      </c>
      <c r="D434" s="16">
        <f>SUM(B434:C434)</f>
        <v>330</v>
      </c>
      <c r="E434" s="18">
        <f t="shared" si="168"/>
        <v>1</v>
      </c>
      <c r="F434" s="18">
        <f t="shared" si="168"/>
        <v>0</v>
      </c>
      <c r="G434" s="17">
        <f>IF(D434=0,0,IF(D434&gt;O434,2,IF(D434&lt;O434,0,IF(D434=O434,1,"?"))))</f>
        <v>0</v>
      </c>
      <c r="H434" s="408"/>
      <c r="I434" s="317">
        <f>SUM(H432:H437)</f>
        <v>5</v>
      </c>
      <c r="J434" s="20" t="s">
        <v>10</v>
      </c>
      <c r="K434" s="318">
        <f>S432+S437</f>
        <v>15</v>
      </c>
      <c r="L434" s="133" t="s">
        <v>221</v>
      </c>
      <c r="M434" s="16">
        <v>170</v>
      </c>
      <c r="N434" s="16">
        <v>170</v>
      </c>
      <c r="O434" s="16">
        <f>SUM(M434:N434)</f>
        <v>340</v>
      </c>
      <c r="P434" s="18">
        <f t="shared" si="169"/>
        <v>0</v>
      </c>
      <c r="Q434" s="18">
        <f t="shared" si="169"/>
        <v>1</v>
      </c>
      <c r="R434" s="18">
        <f>IF(O434=0,0,IF(O434&gt;D434,2,IF(O434&lt;D434,0,IF(O434=D434,1,"?"))))</f>
        <v>2</v>
      </c>
      <c r="S434" s="408"/>
    </row>
    <row r="435" spans="1:19" ht="13.5" thickBot="1">
      <c r="A435" s="15" t="s">
        <v>50</v>
      </c>
      <c r="B435" s="27">
        <v>172</v>
      </c>
      <c r="C435" s="27">
        <v>154</v>
      </c>
      <c r="D435" s="27">
        <f>SUM(B435:C435)</f>
        <v>326</v>
      </c>
      <c r="E435" s="75">
        <f t="shared" si="168"/>
        <v>1</v>
      </c>
      <c r="F435" s="139">
        <f t="shared" si="168"/>
        <v>0</v>
      </c>
      <c r="G435" s="28">
        <f>IF(D435=0,0,IF(D435&gt;O435,2,IF(D435&lt;O435,0,IF(D435=O435,1,"?"))))</f>
        <v>2</v>
      </c>
      <c r="H435" s="408"/>
      <c r="I435" s="148"/>
      <c r="J435" s="20"/>
      <c r="K435" s="149"/>
      <c r="L435" s="135" t="s">
        <v>228</v>
      </c>
      <c r="M435" s="27">
        <v>161</v>
      </c>
      <c r="N435" s="27">
        <v>163</v>
      </c>
      <c r="O435" s="27">
        <f>SUM(M435:N435)</f>
        <v>324</v>
      </c>
      <c r="P435" s="76">
        <f t="shared" si="169"/>
        <v>0</v>
      </c>
      <c r="Q435" s="76">
        <f t="shared" si="169"/>
        <v>1</v>
      </c>
      <c r="R435" s="29">
        <f>IF(O435=0,0,IF(O435&gt;D435,2,IF(O435&lt;D435,0,IF(O435=D435,1,"?"))))</f>
        <v>0</v>
      </c>
      <c r="S435" s="408"/>
    </row>
    <row r="436" spans="1:19" ht="13.5" thickBot="1">
      <c r="A436" s="136"/>
      <c r="B436" s="32">
        <f aca="true" t="shared" si="170" ref="B436:G436">SUM(B432:B435)</f>
        <v>681</v>
      </c>
      <c r="C436" s="32">
        <f t="shared" si="170"/>
        <v>656</v>
      </c>
      <c r="D436" s="32">
        <f t="shared" si="170"/>
        <v>1337</v>
      </c>
      <c r="E436" s="34">
        <f t="shared" si="170"/>
        <v>2</v>
      </c>
      <c r="F436" s="34">
        <f t="shared" si="170"/>
        <v>1</v>
      </c>
      <c r="G436" s="34">
        <f t="shared" si="170"/>
        <v>2</v>
      </c>
      <c r="H436" s="409"/>
      <c r="I436" s="150"/>
      <c r="J436" s="138"/>
      <c r="K436" s="151"/>
      <c r="L436" s="155"/>
      <c r="M436" s="39">
        <f aca="true" t="shared" si="171" ref="M436:R436">SUM(M432:M435)</f>
        <v>703</v>
      </c>
      <c r="N436" s="32">
        <f t="shared" si="171"/>
        <v>678</v>
      </c>
      <c r="O436" s="32">
        <f t="shared" si="171"/>
        <v>1381</v>
      </c>
      <c r="P436" s="34">
        <f t="shared" si="171"/>
        <v>2</v>
      </c>
      <c r="Q436" s="34">
        <f t="shared" si="171"/>
        <v>3</v>
      </c>
      <c r="R436" s="34">
        <f t="shared" si="171"/>
        <v>6</v>
      </c>
      <c r="S436" s="409"/>
    </row>
    <row r="437" spans="4:19" ht="13.5" thickBot="1">
      <c r="D437" s="68">
        <f>D436</f>
        <v>1337</v>
      </c>
      <c r="E437" s="162"/>
      <c r="F437" s="162"/>
      <c r="H437" s="77">
        <f>IF(D437=0,0,IF(D437&gt;O437,4,IF(D437&lt;O437,0,IF(D437&gt;=O437,2,"falsch"))))</f>
        <v>0</v>
      </c>
      <c r="I437" s="1"/>
      <c r="J437" s="1"/>
      <c r="K437" s="1"/>
      <c r="L437" s="1"/>
      <c r="O437" s="68">
        <f>O436</f>
        <v>1381</v>
      </c>
      <c r="P437" s="162"/>
      <c r="Q437" s="162"/>
      <c r="R437" s="42"/>
      <c r="S437" s="77">
        <f>IF(O437=0,0,IF(O437&gt;D437,4,IF(O437&lt;D437,0,IF(O437=D437,2,"falsch"))))</f>
        <v>4</v>
      </c>
    </row>
    <row r="438" spans="4:19" ht="12.75">
      <c r="D438" s="162"/>
      <c r="E438" s="162"/>
      <c r="F438" s="162"/>
      <c r="H438" s="163"/>
      <c r="I438" s="404" t="s">
        <v>191</v>
      </c>
      <c r="J438" s="405"/>
      <c r="K438" s="406"/>
      <c r="L438" s="166"/>
      <c r="M438" s="164"/>
      <c r="N438" s="164"/>
      <c r="O438" s="165"/>
      <c r="P438" s="165"/>
      <c r="Q438" s="165"/>
      <c r="R438" s="163"/>
      <c r="S438" s="163"/>
    </row>
    <row r="439" spans="8:12" ht="12.75">
      <c r="H439" s="47"/>
      <c r="I439" s="48">
        <f>IF(I434&gt;K434,2,IF(I434=K434,1,0))</f>
        <v>0</v>
      </c>
      <c r="J439" s="128" t="s">
        <v>10</v>
      </c>
      <c r="K439" s="49">
        <f>IF(I434&lt;K434,2,IF(I434=K434,1,0))</f>
        <v>2</v>
      </c>
      <c r="L439" s="47"/>
    </row>
    <row r="440" spans="8:12" ht="13.5" thickBot="1">
      <c r="H440" s="50"/>
      <c r="I440" s="51"/>
      <c r="J440" s="52"/>
      <c r="K440" s="1"/>
      <c r="L440" s="1"/>
    </row>
    <row r="441" spans="1:19" ht="13.5" thickBot="1">
      <c r="A441" s="61" t="s">
        <v>238</v>
      </c>
      <c r="B441" s="131" t="s">
        <v>2</v>
      </c>
      <c r="C441" s="131" t="s">
        <v>2</v>
      </c>
      <c r="D441" s="131" t="s">
        <v>3</v>
      </c>
      <c r="E441" s="131"/>
      <c r="F441" s="131"/>
      <c r="G441" s="70" t="s">
        <v>4</v>
      </c>
      <c r="H441" s="152" t="s">
        <v>5</v>
      </c>
      <c r="I441" s="146"/>
      <c r="J441" s="129"/>
      <c r="K441" s="147"/>
      <c r="L441" s="5" t="s">
        <v>33</v>
      </c>
      <c r="M441" s="145" t="s">
        <v>2</v>
      </c>
      <c r="N441" s="70" t="s">
        <v>2</v>
      </c>
      <c r="O441" s="70" t="s">
        <v>3</v>
      </c>
      <c r="P441" s="70"/>
      <c r="Q441" s="70"/>
      <c r="R441" s="70" t="s">
        <v>4</v>
      </c>
      <c r="S441" s="73" t="s">
        <v>5</v>
      </c>
    </row>
    <row r="442" spans="1:19" ht="12.75">
      <c r="A442" s="156" t="s">
        <v>294</v>
      </c>
      <c r="B442" s="157">
        <v>178</v>
      </c>
      <c r="C442" s="157">
        <v>174</v>
      </c>
      <c r="D442" s="157">
        <f>SUM(B442:C442)</f>
        <v>352</v>
      </c>
      <c r="E442" s="315">
        <f aca="true" t="shared" si="172" ref="E442:F445">IF(B442&gt;M442,1,IF(B442&lt;M442,0,IF(B442=M442,0.5,"?")))</f>
        <v>1</v>
      </c>
      <c r="F442" s="315">
        <f t="shared" si="172"/>
        <v>1</v>
      </c>
      <c r="G442" s="158">
        <f>IF(D442=0,0,IF(D442&gt;O442,2,IF(D442&lt;O442,0,IF(D442=O442,1,"?"))))</f>
        <v>2</v>
      </c>
      <c r="H442" s="407">
        <f>SUM(E446:G446)</f>
        <v>8</v>
      </c>
      <c r="I442" s="148"/>
      <c r="J442" s="20"/>
      <c r="K442" s="149"/>
      <c r="L442" s="160" t="s">
        <v>297</v>
      </c>
      <c r="M442" s="157">
        <v>137</v>
      </c>
      <c r="N442" s="157">
        <v>163</v>
      </c>
      <c r="O442" s="157">
        <f>SUM(M442:N442)</f>
        <v>300</v>
      </c>
      <c r="P442" s="316">
        <f aca="true" t="shared" si="173" ref="P442:Q445">IF(M442&gt;B442,1,IF(M442&lt;B442,0,IF(M442=B442,0.5,"?")))</f>
        <v>0</v>
      </c>
      <c r="Q442" s="316">
        <f t="shared" si="173"/>
        <v>0</v>
      </c>
      <c r="R442" s="159">
        <f>IF(O442=0,0,IF(O442&gt;D442,2,IF(O442&lt;D442,0,IF(O442=D442,1,"?"))))</f>
        <v>0</v>
      </c>
      <c r="S442" s="407">
        <f>SUM(P446:R446)</f>
        <v>8</v>
      </c>
    </row>
    <row r="443" spans="1:19" ht="12.75">
      <c r="A443" s="134" t="s">
        <v>254</v>
      </c>
      <c r="B443" s="16">
        <v>170</v>
      </c>
      <c r="C443" s="16">
        <v>174</v>
      </c>
      <c r="D443" s="16">
        <f>SUM(B443:C443)</f>
        <v>344</v>
      </c>
      <c r="E443" s="18">
        <f t="shared" si="172"/>
        <v>0</v>
      </c>
      <c r="F443" s="18">
        <f t="shared" si="172"/>
        <v>1</v>
      </c>
      <c r="G443" s="17">
        <f>IF(D443=0,0,IF(D443&gt;O443,2,IF(D443&lt;O443,0,IF(D443=O443,1,"?"))))</f>
        <v>0</v>
      </c>
      <c r="H443" s="408"/>
      <c r="I443" s="148" t="s">
        <v>8</v>
      </c>
      <c r="J443" s="24"/>
      <c r="K443" s="149"/>
      <c r="L443" s="135" t="s">
        <v>300</v>
      </c>
      <c r="M443" s="16">
        <v>184</v>
      </c>
      <c r="N443" s="16">
        <v>172</v>
      </c>
      <c r="O443" s="16">
        <f>SUM(M443:N443)</f>
        <v>356</v>
      </c>
      <c r="P443" s="18">
        <f t="shared" si="173"/>
        <v>1</v>
      </c>
      <c r="Q443" s="18">
        <f t="shared" si="173"/>
        <v>0</v>
      </c>
      <c r="R443" s="18">
        <f>IF(O443=0,0,IF(O443&gt;D443,2,IF(O443&lt;D443,0,IF(O443=D443,1,"?"))))</f>
        <v>2</v>
      </c>
      <c r="S443" s="408"/>
    </row>
    <row r="444" spans="1:19" ht="12.75">
      <c r="A444" s="133" t="s">
        <v>201</v>
      </c>
      <c r="B444" s="16">
        <v>173</v>
      </c>
      <c r="C444" s="16">
        <v>170</v>
      </c>
      <c r="D444" s="16">
        <f>SUM(B444:C444)</f>
        <v>343</v>
      </c>
      <c r="E444" s="18">
        <f t="shared" si="172"/>
        <v>1</v>
      </c>
      <c r="F444" s="18">
        <f t="shared" si="172"/>
        <v>0</v>
      </c>
      <c r="G444" s="17">
        <f>IF(D444=0,0,IF(D444&gt;O444,2,IF(D444&lt;O444,0,IF(D444=O444,1,"?"))))</f>
        <v>2</v>
      </c>
      <c r="H444" s="408"/>
      <c r="I444" s="317">
        <f>SUM(H442:H447)</f>
        <v>12</v>
      </c>
      <c r="J444" s="20" t="s">
        <v>10</v>
      </c>
      <c r="K444" s="318">
        <f>S442+S447</f>
        <v>8</v>
      </c>
      <c r="L444" s="135" t="s">
        <v>298</v>
      </c>
      <c r="M444" s="16">
        <v>167</v>
      </c>
      <c r="N444" s="16">
        <v>171</v>
      </c>
      <c r="O444" s="16">
        <f>SUM(M444:N444)</f>
        <v>338</v>
      </c>
      <c r="P444" s="18">
        <f t="shared" si="173"/>
        <v>0</v>
      </c>
      <c r="Q444" s="18">
        <f t="shared" si="173"/>
        <v>1</v>
      </c>
      <c r="R444" s="18">
        <f>IF(O444=0,0,IF(O444&gt;D444,2,IF(O444&lt;D444,0,IF(O444=D444,1,"?"))))</f>
        <v>0</v>
      </c>
      <c r="S444" s="408"/>
    </row>
    <row r="445" spans="1:19" ht="13.5" thickBot="1">
      <c r="A445" s="135" t="s">
        <v>245</v>
      </c>
      <c r="B445" s="27">
        <v>168</v>
      </c>
      <c r="C445" s="27">
        <v>167</v>
      </c>
      <c r="D445" s="27">
        <f>SUM(B445:C445)</f>
        <v>335</v>
      </c>
      <c r="E445" s="75">
        <f t="shared" si="172"/>
        <v>0</v>
      </c>
      <c r="F445" s="139">
        <f t="shared" si="172"/>
        <v>0</v>
      </c>
      <c r="G445" s="28">
        <f>IF(D445=0,0,IF(D445&gt;O445,2,IF(D445&lt;O445,0,IF(D445=O445,1,"?"))))</f>
        <v>0</v>
      </c>
      <c r="H445" s="408"/>
      <c r="I445" s="148"/>
      <c r="J445" s="20"/>
      <c r="K445" s="149"/>
      <c r="L445" s="135" t="s">
        <v>296</v>
      </c>
      <c r="M445" s="27">
        <v>172</v>
      </c>
      <c r="N445" s="27">
        <v>174</v>
      </c>
      <c r="O445" s="27">
        <f>SUM(M445:N445)</f>
        <v>346</v>
      </c>
      <c r="P445" s="76">
        <f t="shared" si="173"/>
        <v>1</v>
      </c>
      <c r="Q445" s="76">
        <f t="shared" si="173"/>
        <v>1</v>
      </c>
      <c r="R445" s="29">
        <f>IF(O445=0,0,IF(O445&gt;D445,2,IF(O445&lt;D445,0,IF(O445=D445,1,"?"))))</f>
        <v>2</v>
      </c>
      <c r="S445" s="408"/>
    </row>
    <row r="446" spans="1:19" ht="13.5" thickBot="1">
      <c r="A446" s="136"/>
      <c r="B446" s="32">
        <f aca="true" t="shared" si="174" ref="B446:G446">SUM(B442:B445)</f>
        <v>689</v>
      </c>
      <c r="C446" s="32">
        <f t="shared" si="174"/>
        <v>685</v>
      </c>
      <c r="D446" s="32">
        <f t="shared" si="174"/>
        <v>1374</v>
      </c>
      <c r="E446" s="34">
        <f t="shared" si="174"/>
        <v>2</v>
      </c>
      <c r="F446" s="34">
        <f t="shared" si="174"/>
        <v>2</v>
      </c>
      <c r="G446" s="34">
        <f t="shared" si="174"/>
        <v>4</v>
      </c>
      <c r="H446" s="409"/>
      <c r="I446" s="150"/>
      <c r="J446" s="138"/>
      <c r="K446" s="151"/>
      <c r="L446" s="155"/>
      <c r="M446" s="39">
        <f aca="true" t="shared" si="175" ref="M446:R446">SUM(M442:M445)</f>
        <v>660</v>
      </c>
      <c r="N446" s="32">
        <f t="shared" si="175"/>
        <v>680</v>
      </c>
      <c r="O446" s="32">
        <f t="shared" si="175"/>
        <v>1340</v>
      </c>
      <c r="P446" s="34">
        <f t="shared" si="175"/>
        <v>2</v>
      </c>
      <c r="Q446" s="34">
        <f t="shared" si="175"/>
        <v>2</v>
      </c>
      <c r="R446" s="34">
        <f t="shared" si="175"/>
        <v>4</v>
      </c>
      <c r="S446" s="409"/>
    </row>
    <row r="447" spans="4:19" ht="13.5" thickBot="1">
      <c r="D447" s="68">
        <f>D446</f>
        <v>1374</v>
      </c>
      <c r="E447" s="162"/>
      <c r="F447" s="162"/>
      <c r="H447" s="77">
        <f>IF(D447=0,0,IF(D447&gt;O447,4,IF(D447&lt;O447,0,IF(D447&gt;=O447,2,"falsch"))))</f>
        <v>4</v>
      </c>
      <c r="I447" s="1"/>
      <c r="O447" s="68">
        <f>O446</f>
        <v>1340</v>
      </c>
      <c r="P447" s="162"/>
      <c r="Q447" s="162"/>
      <c r="R447" s="42"/>
      <c r="S447" s="77">
        <f>IF(O447=0,0,IF(O447&gt;D447,4,IF(O447&lt;D447,0,IF(O447=D447,2,"falsch"))))</f>
        <v>0</v>
      </c>
    </row>
    <row r="448" spans="4:19" ht="12.75">
      <c r="D448" s="162"/>
      <c r="E448" s="162"/>
      <c r="F448" s="162"/>
      <c r="H448" s="163"/>
      <c r="I448" s="404" t="s">
        <v>191</v>
      </c>
      <c r="J448" s="405"/>
      <c r="K448" s="406"/>
      <c r="L448" s="164"/>
      <c r="M448" s="164"/>
      <c r="N448" s="164"/>
      <c r="O448" s="165"/>
      <c r="P448" s="165"/>
      <c r="Q448" s="165"/>
      <c r="R448" s="163"/>
      <c r="S448" s="163"/>
    </row>
    <row r="449" spans="8:11" ht="12.75">
      <c r="H449" s="1"/>
      <c r="I449" s="48">
        <f>IF(I444&gt;K444,2,IF(I444=K444,1,0))</f>
        <v>2</v>
      </c>
      <c r="J449" s="128" t="s">
        <v>10</v>
      </c>
      <c r="K449" s="48">
        <f>IF(I444&lt;K444,2,IF(I444=K444,1,0))</f>
        <v>0</v>
      </c>
    </row>
    <row r="450" ht="13.5" thickBot="1"/>
    <row r="451" spans="1:19" ht="13.5" thickBot="1">
      <c r="A451" s="175" t="s">
        <v>206</v>
      </c>
      <c r="B451" s="131" t="s">
        <v>2</v>
      </c>
      <c r="C451" s="131" t="s">
        <v>2</v>
      </c>
      <c r="D451" s="131" t="s">
        <v>3</v>
      </c>
      <c r="E451" s="131"/>
      <c r="F451" s="131"/>
      <c r="G451" s="131" t="s">
        <v>4</v>
      </c>
      <c r="H451" s="152" t="s">
        <v>5</v>
      </c>
      <c r="I451" s="146"/>
      <c r="J451" s="129"/>
      <c r="K451" s="147"/>
      <c r="L451" s="5" t="s">
        <v>472</v>
      </c>
      <c r="M451" s="131" t="s">
        <v>2</v>
      </c>
      <c r="N451" s="131" t="s">
        <v>2</v>
      </c>
      <c r="O451" s="131" t="s">
        <v>3</v>
      </c>
      <c r="P451" s="131"/>
      <c r="Q451" s="131"/>
      <c r="R451" s="131" t="s">
        <v>4</v>
      </c>
      <c r="S451" s="132" t="s">
        <v>5</v>
      </c>
    </row>
    <row r="452" spans="1:19" ht="12.75">
      <c r="A452" s="156" t="s">
        <v>496</v>
      </c>
      <c r="B452" s="157">
        <v>177</v>
      </c>
      <c r="C452" s="157">
        <v>170</v>
      </c>
      <c r="D452" s="157">
        <f>SUM(B452:C452)</f>
        <v>347</v>
      </c>
      <c r="E452" s="315">
        <f aca="true" t="shared" si="176" ref="E452:F455">IF(B452&gt;M452,1,IF(B452&lt;M452,0,IF(B452=M452,0.5,"?")))</f>
        <v>1</v>
      </c>
      <c r="F452" s="315">
        <f t="shared" si="176"/>
        <v>1</v>
      </c>
      <c r="G452" s="158">
        <f>IF(D452=0,0,IF(D452&gt;O452,2,IF(D452&lt;O452,0,IF(D452=O452,1,"?"))))</f>
        <v>2</v>
      </c>
      <c r="H452" s="407">
        <f>SUM(E456:G456)</f>
        <v>12</v>
      </c>
      <c r="I452" s="148"/>
      <c r="J452" s="20"/>
      <c r="K452" s="149"/>
      <c r="L452" s="160" t="s">
        <v>288</v>
      </c>
      <c r="M452" s="157">
        <v>175</v>
      </c>
      <c r="N452" s="157">
        <v>156</v>
      </c>
      <c r="O452" s="157">
        <f>SUM(M452:N452)</f>
        <v>331</v>
      </c>
      <c r="P452" s="316">
        <f aca="true" t="shared" si="177" ref="P452:Q455">IF(M452&gt;B452,1,IF(M452&lt;B452,0,IF(M452=B452,0.5,"?")))</f>
        <v>0</v>
      </c>
      <c r="Q452" s="316">
        <f t="shared" si="177"/>
        <v>0</v>
      </c>
      <c r="R452" s="159">
        <f>IF(O452=0,0,IF(O452&gt;D452,2,IF(O452&lt;D452,0,IF(O452=D452,1,"?"))))</f>
        <v>0</v>
      </c>
      <c r="S452" s="407">
        <f>SUM(P456:R456)</f>
        <v>4</v>
      </c>
    </row>
    <row r="453" spans="1:19" ht="12.75">
      <c r="A453" s="133" t="s">
        <v>252</v>
      </c>
      <c r="B453" s="16">
        <v>190</v>
      </c>
      <c r="C453" s="16">
        <v>177</v>
      </c>
      <c r="D453" s="16">
        <f>SUM(B453:C453)</f>
        <v>367</v>
      </c>
      <c r="E453" s="18">
        <f t="shared" si="176"/>
        <v>1</v>
      </c>
      <c r="F453" s="18">
        <f t="shared" si="176"/>
        <v>1</v>
      </c>
      <c r="G453" s="17">
        <f>IF(D453=0,0,IF(D453&gt;O453,2,IF(D453&lt;O453,0,IF(D453=O453,1,"?"))))</f>
        <v>2</v>
      </c>
      <c r="H453" s="408"/>
      <c r="I453" s="148" t="s">
        <v>8</v>
      </c>
      <c r="J453" s="24"/>
      <c r="K453" s="149"/>
      <c r="L453" s="135" t="s">
        <v>290</v>
      </c>
      <c r="M453" s="16">
        <v>163</v>
      </c>
      <c r="N453" s="16">
        <v>168</v>
      </c>
      <c r="O453" s="16">
        <f>SUM(M453:N453)</f>
        <v>331</v>
      </c>
      <c r="P453" s="18">
        <f t="shared" si="177"/>
        <v>0</v>
      </c>
      <c r="Q453" s="18">
        <f t="shared" si="177"/>
        <v>0</v>
      </c>
      <c r="R453" s="18">
        <f>IF(O453=0,0,IF(O453&gt;D453,2,IF(O453&lt;D453,0,IF(O453=D453,1,"?"))))</f>
        <v>0</v>
      </c>
      <c r="S453" s="408"/>
    </row>
    <row r="454" spans="1:19" ht="12.75">
      <c r="A454" s="133" t="s">
        <v>241</v>
      </c>
      <c r="B454" s="16">
        <v>141</v>
      </c>
      <c r="C454" s="16">
        <v>167</v>
      </c>
      <c r="D454" s="16">
        <f>SUM(B454:C454)</f>
        <v>308</v>
      </c>
      <c r="E454" s="18">
        <f t="shared" si="176"/>
        <v>0</v>
      </c>
      <c r="F454" s="18">
        <f t="shared" si="176"/>
        <v>0</v>
      </c>
      <c r="G454" s="17">
        <f>IF(D454=0,0,IF(D454&gt;O454,2,IF(D454&lt;O454,0,IF(D454=O454,1,"?"))))</f>
        <v>0</v>
      </c>
      <c r="H454" s="408"/>
      <c r="I454" s="317">
        <f>SUM(H452:H457)</f>
        <v>16</v>
      </c>
      <c r="J454" s="20" t="s">
        <v>10</v>
      </c>
      <c r="K454" s="318">
        <f>S452+S457</f>
        <v>4</v>
      </c>
      <c r="L454" s="135" t="s">
        <v>289</v>
      </c>
      <c r="M454" s="16">
        <v>169</v>
      </c>
      <c r="N454" s="16">
        <v>174</v>
      </c>
      <c r="O454" s="16">
        <f>SUM(M454:N454)</f>
        <v>343</v>
      </c>
      <c r="P454" s="18">
        <f t="shared" si="177"/>
        <v>1</v>
      </c>
      <c r="Q454" s="18">
        <f t="shared" si="177"/>
        <v>1</v>
      </c>
      <c r="R454" s="18">
        <f>IF(O454=0,0,IF(O454&gt;D454,2,IF(O454&lt;D454,0,IF(O454=D454,1,"?"))))</f>
        <v>2</v>
      </c>
      <c r="S454" s="408"/>
    </row>
    <row r="455" spans="1:19" ht="13.5" thickBot="1">
      <c r="A455" s="133" t="s">
        <v>497</v>
      </c>
      <c r="B455" s="27">
        <v>189</v>
      </c>
      <c r="C455" s="27">
        <v>192</v>
      </c>
      <c r="D455" s="16">
        <f>SUM(B455:C455)</f>
        <v>381</v>
      </c>
      <c r="E455" s="75">
        <f t="shared" si="176"/>
        <v>1</v>
      </c>
      <c r="F455" s="139">
        <f t="shared" si="176"/>
        <v>1</v>
      </c>
      <c r="G455" s="28">
        <f>IF(D455=0,0,IF(D455&gt;O455,2,IF(D455&lt;O455,0,IF(D455=O455,1,"?"))))</f>
        <v>2</v>
      </c>
      <c r="H455" s="408"/>
      <c r="I455" s="148"/>
      <c r="J455" s="20"/>
      <c r="K455" s="149"/>
      <c r="L455" s="135" t="s">
        <v>291</v>
      </c>
      <c r="M455" s="27">
        <v>157</v>
      </c>
      <c r="N455" s="27">
        <v>167</v>
      </c>
      <c r="O455" s="27">
        <f>SUM(M455:N455)</f>
        <v>324</v>
      </c>
      <c r="P455" s="76">
        <f t="shared" si="177"/>
        <v>0</v>
      </c>
      <c r="Q455" s="76">
        <f t="shared" si="177"/>
        <v>0</v>
      </c>
      <c r="R455" s="29">
        <f>IF(O455=0,0,IF(O455&gt;D455,2,IF(O455&lt;D455,0,IF(O455=D455,1,"?"))))</f>
        <v>0</v>
      </c>
      <c r="S455" s="408"/>
    </row>
    <row r="456" spans="1:19" ht="13.5" thickBot="1">
      <c r="A456" s="136"/>
      <c r="B456" s="32">
        <f aca="true" t="shared" si="178" ref="B456:G456">SUM(B452:B455)</f>
        <v>697</v>
      </c>
      <c r="C456" s="32">
        <f t="shared" si="178"/>
        <v>706</v>
      </c>
      <c r="D456" s="32">
        <f t="shared" si="178"/>
        <v>1403</v>
      </c>
      <c r="E456" s="34">
        <f t="shared" si="178"/>
        <v>3</v>
      </c>
      <c r="F456" s="34">
        <f t="shared" si="178"/>
        <v>3</v>
      </c>
      <c r="G456" s="34">
        <f t="shared" si="178"/>
        <v>6</v>
      </c>
      <c r="H456" s="409"/>
      <c r="I456" s="150"/>
      <c r="J456" s="138"/>
      <c r="K456" s="151"/>
      <c r="L456" s="155"/>
      <c r="M456" s="39">
        <f aca="true" t="shared" si="179" ref="M456:R456">SUM(M452:M455)</f>
        <v>664</v>
      </c>
      <c r="N456" s="32">
        <f t="shared" si="179"/>
        <v>665</v>
      </c>
      <c r="O456" s="32">
        <f t="shared" si="179"/>
        <v>1329</v>
      </c>
      <c r="P456" s="34">
        <f t="shared" si="179"/>
        <v>1</v>
      </c>
      <c r="Q456" s="34">
        <f t="shared" si="179"/>
        <v>1</v>
      </c>
      <c r="R456" s="34">
        <f t="shared" si="179"/>
        <v>2</v>
      </c>
      <c r="S456" s="409"/>
    </row>
    <row r="457" spans="4:19" ht="13.5" thickBot="1">
      <c r="D457" s="68">
        <f>D456</f>
        <v>1403</v>
      </c>
      <c r="E457" s="162"/>
      <c r="F457" s="162"/>
      <c r="H457" s="153">
        <f>IF(D457=0,0,IF(D457&gt;O457,4,IF(D457&lt;O457,0,IF(D457&gt;=O457,2,"falsch"))))</f>
        <v>4</v>
      </c>
      <c r="I457" s="1"/>
      <c r="O457" s="68">
        <f>O456</f>
        <v>1329</v>
      </c>
      <c r="P457" s="162"/>
      <c r="Q457" s="162"/>
      <c r="R457" s="42"/>
      <c r="S457" s="153">
        <f>IF(O457=0,0,IF(O457&gt;D457,4,IF(O457&lt;D457,0,IF(O457=D457,2,"falsch"))))</f>
        <v>0</v>
      </c>
    </row>
    <row r="458" spans="4:19" ht="12.75">
      <c r="D458" s="162"/>
      <c r="E458" s="162"/>
      <c r="F458" s="162"/>
      <c r="H458" s="163"/>
      <c r="I458" s="404" t="s">
        <v>191</v>
      </c>
      <c r="J458" s="405"/>
      <c r="K458" s="406"/>
      <c r="L458" s="164"/>
      <c r="M458" s="164"/>
      <c r="N458" s="164"/>
      <c r="O458" s="165"/>
      <c r="P458" s="165"/>
      <c r="Q458" s="165"/>
      <c r="R458" s="163"/>
      <c r="S458" s="163"/>
    </row>
    <row r="459" spans="9:11" ht="12.75">
      <c r="I459" s="48">
        <f>IF(I454&gt;K454,2,IF(I454=K454,1,0))</f>
        <v>2</v>
      </c>
      <c r="J459" s="128" t="s">
        <v>10</v>
      </c>
      <c r="K459" s="48">
        <f>IF(I454&lt;K454,2,IF(I454=K454,1,0))</f>
        <v>0</v>
      </c>
    </row>
    <row r="460" ht="13.5" thickBot="1"/>
    <row r="461" spans="1:19" ht="13.5" thickBot="1">
      <c r="A461" s="13" t="s">
        <v>15</v>
      </c>
      <c r="B461" s="131" t="s">
        <v>2</v>
      </c>
      <c r="C461" s="131" t="s">
        <v>2</v>
      </c>
      <c r="D461" s="131" t="s">
        <v>3</v>
      </c>
      <c r="E461" s="131"/>
      <c r="F461" s="131"/>
      <c r="G461" s="131" t="s">
        <v>4</v>
      </c>
      <c r="H461" s="152" t="s">
        <v>5</v>
      </c>
      <c r="I461" s="146"/>
      <c r="J461" s="129"/>
      <c r="K461" s="147"/>
      <c r="L461" s="5" t="s">
        <v>413</v>
      </c>
      <c r="M461" s="131" t="s">
        <v>2</v>
      </c>
      <c r="N461" s="131" t="s">
        <v>2</v>
      </c>
      <c r="O461" s="131" t="s">
        <v>3</v>
      </c>
      <c r="P461" s="131"/>
      <c r="Q461" s="131"/>
      <c r="R461" s="131" t="s">
        <v>4</v>
      </c>
      <c r="S461" s="132" t="s">
        <v>5</v>
      </c>
    </row>
    <row r="462" spans="1:19" ht="12.75">
      <c r="A462" s="56" t="s">
        <v>19</v>
      </c>
      <c r="B462" s="157">
        <v>163</v>
      </c>
      <c r="C462" s="157">
        <v>195</v>
      </c>
      <c r="D462" s="157">
        <f>SUM(B462:C462)</f>
        <v>358</v>
      </c>
      <c r="E462" s="315">
        <f aca="true" t="shared" si="180" ref="E462:F465">IF(B462&gt;M462,1,IF(B462&lt;M462,0,IF(B462=M462,0.5,"?")))</f>
        <v>0</v>
      </c>
      <c r="F462" s="315">
        <f t="shared" si="180"/>
        <v>1</v>
      </c>
      <c r="G462" s="158">
        <f>IF(D462=0,0,IF(D462&gt;O462,2,IF(D462&lt;O462,0,IF(D462=O462,1,"?"))))</f>
        <v>0</v>
      </c>
      <c r="H462" s="407">
        <f>SUM(E466:G466)</f>
        <v>1</v>
      </c>
      <c r="I462" s="148"/>
      <c r="J462" s="20"/>
      <c r="K462" s="149"/>
      <c r="L462" s="143" t="s">
        <v>414</v>
      </c>
      <c r="M462" s="157">
        <v>178</v>
      </c>
      <c r="N462" s="157">
        <v>186</v>
      </c>
      <c r="O462" s="157">
        <f>SUM(M462:N462)</f>
        <v>364</v>
      </c>
      <c r="P462" s="316">
        <f aca="true" t="shared" si="181" ref="P462:Q465">IF(M462&gt;B462,1,IF(M462&lt;B462,0,IF(M462=B462,0.5,"?")))</f>
        <v>1</v>
      </c>
      <c r="Q462" s="316">
        <f t="shared" si="181"/>
        <v>0</v>
      </c>
      <c r="R462" s="159">
        <f>IF(O462=0,0,IF(O462&gt;D462,2,IF(O462&lt;D462,0,IF(O462=D462,1,"?"))))</f>
        <v>2</v>
      </c>
      <c r="S462" s="407">
        <f>SUM(P466:R466)</f>
        <v>15</v>
      </c>
    </row>
    <row r="463" spans="1:19" ht="12.75">
      <c r="A463" s="15" t="s">
        <v>462</v>
      </c>
      <c r="B463" s="16">
        <v>185</v>
      </c>
      <c r="C463" s="16">
        <v>192</v>
      </c>
      <c r="D463" s="16">
        <f>SUM(B463:C463)</f>
        <v>377</v>
      </c>
      <c r="E463" s="18">
        <f t="shared" si="180"/>
        <v>0</v>
      </c>
      <c r="F463" s="18">
        <f t="shared" si="180"/>
        <v>0</v>
      </c>
      <c r="G463" s="17">
        <f>IF(D463=0,0,IF(D463&gt;O463,2,IF(D463&lt;O463,0,IF(D463=O463,1,"?"))))</f>
        <v>0</v>
      </c>
      <c r="H463" s="408"/>
      <c r="I463" s="148" t="s">
        <v>8</v>
      </c>
      <c r="J463" s="24"/>
      <c r="K463" s="149"/>
      <c r="L463" s="135" t="s">
        <v>215</v>
      </c>
      <c r="M463" s="16">
        <v>189</v>
      </c>
      <c r="N463" s="16">
        <v>197</v>
      </c>
      <c r="O463" s="16">
        <f>SUM(M463:N463)</f>
        <v>386</v>
      </c>
      <c r="P463" s="18">
        <f t="shared" si="181"/>
        <v>1</v>
      </c>
      <c r="Q463" s="18">
        <f t="shared" si="181"/>
        <v>1</v>
      </c>
      <c r="R463" s="18">
        <f>IF(O463=0,0,IF(O463&gt;D463,2,IF(O463&lt;D463,0,IF(O463=D463,1,"?"))))</f>
        <v>2</v>
      </c>
      <c r="S463" s="408"/>
    </row>
    <row r="464" spans="1:19" ht="12.75">
      <c r="A464" s="15" t="s">
        <v>21</v>
      </c>
      <c r="B464" s="16">
        <v>177</v>
      </c>
      <c r="C464" s="16">
        <v>147</v>
      </c>
      <c r="D464" s="16">
        <f>SUM(B464:C464)</f>
        <v>324</v>
      </c>
      <c r="E464" s="18">
        <f t="shared" si="180"/>
        <v>0</v>
      </c>
      <c r="F464" s="18">
        <f t="shared" si="180"/>
        <v>0</v>
      </c>
      <c r="G464" s="17">
        <f>IF(D464=0,0,IF(D464&gt;O464,2,IF(D464&lt;O464,0,IF(D464=O464,1,"?"))))</f>
        <v>0</v>
      </c>
      <c r="H464" s="408"/>
      <c r="I464" s="317">
        <f>SUM(H462:H467)</f>
        <v>1</v>
      </c>
      <c r="J464" s="20" t="s">
        <v>10</v>
      </c>
      <c r="K464" s="318">
        <f>S462+S467</f>
        <v>19</v>
      </c>
      <c r="L464" s="133" t="s">
        <v>31</v>
      </c>
      <c r="M464" s="16">
        <v>181</v>
      </c>
      <c r="N464" s="16">
        <v>162</v>
      </c>
      <c r="O464" s="16">
        <f>SUM(M464:N464)</f>
        <v>343</v>
      </c>
      <c r="P464" s="18">
        <f t="shared" si="181"/>
        <v>1</v>
      </c>
      <c r="Q464" s="18">
        <f t="shared" si="181"/>
        <v>1</v>
      </c>
      <c r="R464" s="18">
        <f>IF(O464=0,0,IF(O464&gt;D464,2,IF(O464&lt;D464,0,IF(O464=D464,1,"?"))))</f>
        <v>2</v>
      </c>
      <c r="S464" s="408"/>
    </row>
    <row r="465" spans="1:19" ht="13.5" thickBot="1">
      <c r="A465" s="15" t="s">
        <v>253</v>
      </c>
      <c r="B465" s="27">
        <v>169</v>
      </c>
      <c r="C465" s="27">
        <v>162</v>
      </c>
      <c r="D465" s="27">
        <f>SUM(B465:C465)</f>
        <v>331</v>
      </c>
      <c r="E465" s="75">
        <f t="shared" si="180"/>
        <v>0</v>
      </c>
      <c r="F465" s="139">
        <f t="shared" si="180"/>
        <v>0</v>
      </c>
      <c r="G465" s="28">
        <f>IF(D465=0,0,IF(D465&gt;O465,2,IF(D465&lt;O465,0,IF(D465=O465,1,"?"))))</f>
        <v>0</v>
      </c>
      <c r="H465" s="408"/>
      <c r="I465" s="148"/>
      <c r="J465" s="20"/>
      <c r="K465" s="149"/>
      <c r="L465" s="135" t="s">
        <v>494</v>
      </c>
      <c r="M465" s="27">
        <v>178</v>
      </c>
      <c r="N465" s="27">
        <v>195</v>
      </c>
      <c r="O465" s="27">
        <f>SUM(M465:N465)</f>
        <v>373</v>
      </c>
      <c r="P465" s="76">
        <f t="shared" si="181"/>
        <v>1</v>
      </c>
      <c r="Q465" s="76">
        <f t="shared" si="181"/>
        <v>1</v>
      </c>
      <c r="R465" s="29">
        <f>IF(O465=0,0,IF(O465&gt;D465,2,IF(O465&lt;D465,0,IF(O465=D465,1,"?"))))</f>
        <v>2</v>
      </c>
      <c r="S465" s="408"/>
    </row>
    <row r="466" spans="1:19" ht="13.5" thickBot="1">
      <c r="A466" s="136"/>
      <c r="B466" s="32">
        <f aca="true" t="shared" si="182" ref="B466:G466">SUM(B462:B465)</f>
        <v>694</v>
      </c>
      <c r="C466" s="32">
        <f t="shared" si="182"/>
        <v>696</v>
      </c>
      <c r="D466" s="167">
        <f t="shared" si="182"/>
        <v>1390</v>
      </c>
      <c r="E466" s="34">
        <f t="shared" si="182"/>
        <v>0</v>
      </c>
      <c r="F466" s="34">
        <f t="shared" si="182"/>
        <v>1</v>
      </c>
      <c r="G466" s="34">
        <f t="shared" si="182"/>
        <v>0</v>
      </c>
      <c r="H466" s="409"/>
      <c r="I466" s="150"/>
      <c r="J466" s="138"/>
      <c r="K466" s="151"/>
      <c r="L466" s="127"/>
      <c r="M466" s="39">
        <f aca="true" t="shared" si="183" ref="M466:R466">SUM(M462:M465)</f>
        <v>726</v>
      </c>
      <c r="N466" s="32">
        <f t="shared" si="183"/>
        <v>740</v>
      </c>
      <c r="O466" s="32">
        <f t="shared" si="183"/>
        <v>1466</v>
      </c>
      <c r="P466" s="34">
        <f t="shared" si="183"/>
        <v>4</v>
      </c>
      <c r="Q466" s="34">
        <f t="shared" si="183"/>
        <v>3</v>
      </c>
      <c r="R466" s="34">
        <f t="shared" si="183"/>
        <v>8</v>
      </c>
      <c r="S466" s="409"/>
    </row>
    <row r="467" spans="4:19" ht="13.5" thickBot="1">
      <c r="D467" s="68">
        <f>D466</f>
        <v>1390</v>
      </c>
      <c r="E467" s="162"/>
      <c r="F467" s="162"/>
      <c r="H467" s="77">
        <f>IF(D467=0,0,IF(D467&gt;O467,4,IF(D467&lt;O467,0,IF(D467&gt;=O467,2,"falsch"))))</f>
        <v>0</v>
      </c>
      <c r="I467" s="1"/>
      <c r="O467" s="68">
        <f>O466</f>
        <v>1466</v>
      </c>
      <c r="P467" s="162"/>
      <c r="Q467" s="162"/>
      <c r="R467" s="42"/>
      <c r="S467" s="77">
        <f>IF(O467=0,0,IF(O467&gt;D467,4,IF(O467&lt;D467,0,IF(O467=D467,2,"falsch"))))</f>
        <v>4</v>
      </c>
    </row>
    <row r="468" spans="4:19" ht="12.75">
      <c r="D468" s="162"/>
      <c r="E468" s="162"/>
      <c r="F468" s="162"/>
      <c r="H468" s="163"/>
      <c r="I468" s="404" t="s">
        <v>191</v>
      </c>
      <c r="J468" s="405"/>
      <c r="K468" s="406"/>
      <c r="L468" s="164"/>
      <c r="M468" s="164"/>
      <c r="N468" s="164"/>
      <c r="O468" s="165"/>
      <c r="P468" s="165"/>
      <c r="Q468" s="165"/>
      <c r="R468" s="163"/>
      <c r="S468" s="163"/>
    </row>
    <row r="469" spans="9:11" ht="12.75">
      <c r="I469" s="48">
        <f>IF(I464&gt;K464,2,IF(I464=K464,1,0))</f>
        <v>0</v>
      </c>
      <c r="J469" s="128" t="s">
        <v>10</v>
      </c>
      <c r="K469" s="48">
        <f>IF(I464&lt;K464,2,IF(I464=K464,1,0))</f>
        <v>2</v>
      </c>
    </row>
    <row r="470" spans="8:10" ht="13.5" thickBot="1">
      <c r="H470" s="50"/>
      <c r="I470" s="64"/>
      <c r="J470" s="50"/>
    </row>
    <row r="471" spans="1:19" ht="13.5" thickBot="1">
      <c r="A471" s="175" t="s">
        <v>40</v>
      </c>
      <c r="B471" s="131" t="s">
        <v>2</v>
      </c>
      <c r="C471" s="131" t="s">
        <v>2</v>
      </c>
      <c r="D471" s="131" t="s">
        <v>3</v>
      </c>
      <c r="E471" s="131"/>
      <c r="F471" s="131"/>
      <c r="G471" s="131" t="s">
        <v>4</v>
      </c>
      <c r="H471" s="152" t="s">
        <v>5</v>
      </c>
      <c r="I471" s="146"/>
      <c r="J471" s="129"/>
      <c r="K471" s="147"/>
      <c r="L471" s="13" t="s">
        <v>1</v>
      </c>
      <c r="M471" s="131" t="s">
        <v>2</v>
      </c>
      <c r="N471" s="131" t="s">
        <v>2</v>
      </c>
      <c r="O471" s="131" t="s">
        <v>3</v>
      </c>
      <c r="P471" s="131"/>
      <c r="Q471" s="131"/>
      <c r="R471" s="131" t="s">
        <v>4</v>
      </c>
      <c r="S471" s="132" t="s">
        <v>5</v>
      </c>
    </row>
    <row r="472" spans="1:19" ht="12.75">
      <c r="A472" s="160" t="s">
        <v>39</v>
      </c>
      <c r="B472" s="157">
        <v>168</v>
      </c>
      <c r="C472" s="157">
        <v>196</v>
      </c>
      <c r="D472" s="157">
        <f>SUM(B472:C472)</f>
        <v>364</v>
      </c>
      <c r="E472" s="315">
        <f aca="true" t="shared" si="184" ref="E472:F475">IF(B472&gt;M472,1,IF(B472&lt;M472,0,IF(B472=M472,0.5,"?")))</f>
        <v>1</v>
      </c>
      <c r="F472" s="315">
        <f t="shared" si="184"/>
        <v>1</v>
      </c>
      <c r="G472" s="158">
        <f>IF(D472=0,0,IF(D472&gt;O472,2,IF(D472&lt;O472,0,IF(D472=O472,1,"?"))))</f>
        <v>2</v>
      </c>
      <c r="H472" s="413">
        <f>SUM(E476:G476)</f>
        <v>11</v>
      </c>
      <c r="I472" s="148"/>
      <c r="J472" s="20"/>
      <c r="K472" s="149"/>
      <c r="L472" s="156" t="s">
        <v>9</v>
      </c>
      <c r="M472" s="157">
        <v>163</v>
      </c>
      <c r="N472" s="157">
        <v>156</v>
      </c>
      <c r="O472" s="157">
        <f>SUM(M472:N472)</f>
        <v>319</v>
      </c>
      <c r="P472" s="316">
        <f aca="true" t="shared" si="185" ref="P472:Q475">IF(M472&gt;B472,1,IF(M472&lt;B472,0,IF(M472=B472,0.5,"?")))</f>
        <v>0</v>
      </c>
      <c r="Q472" s="316">
        <f t="shared" si="185"/>
        <v>0</v>
      </c>
      <c r="R472" s="159">
        <f>IF(O472=0,0,IF(O472&gt;D472,2,IF(O472&lt;D472,0,IF(O472=D472,1,"?"))))</f>
        <v>0</v>
      </c>
      <c r="S472" s="407">
        <f>SUM(P476:R476)</f>
        <v>5</v>
      </c>
    </row>
    <row r="473" spans="1:19" ht="12.75">
      <c r="A473" s="135" t="s">
        <v>32</v>
      </c>
      <c r="B473" s="16">
        <v>173</v>
      </c>
      <c r="C473" s="16">
        <v>184</v>
      </c>
      <c r="D473" s="16">
        <f>SUM(B473:C473)</f>
        <v>357</v>
      </c>
      <c r="E473" s="18">
        <f t="shared" si="184"/>
        <v>0</v>
      </c>
      <c r="F473" s="18">
        <f t="shared" si="184"/>
        <v>1</v>
      </c>
      <c r="G473" s="17">
        <f>IF(D473=0,0,IF(D473&gt;O473,2,IF(D473&lt;O473,0,IF(D473=O473,1,"?"))))</f>
        <v>2</v>
      </c>
      <c r="H473" s="414"/>
      <c r="I473" s="148" t="s">
        <v>8</v>
      </c>
      <c r="J473" s="24"/>
      <c r="K473" s="149"/>
      <c r="L473" s="133" t="s">
        <v>11</v>
      </c>
      <c r="M473" s="16">
        <v>186</v>
      </c>
      <c r="N473" s="16">
        <v>169</v>
      </c>
      <c r="O473" s="16">
        <f>SUM(M473:N473)</f>
        <v>355</v>
      </c>
      <c r="P473" s="18">
        <f t="shared" si="185"/>
        <v>1</v>
      </c>
      <c r="Q473" s="18">
        <f t="shared" si="185"/>
        <v>0</v>
      </c>
      <c r="R473" s="18">
        <f>IF(O473=0,0,IF(O473&gt;D473,2,IF(O473&lt;D473,0,IF(O473=D473,1,"?"))))</f>
        <v>0</v>
      </c>
      <c r="S473" s="408"/>
    </row>
    <row r="474" spans="1:19" ht="12.75">
      <c r="A474" s="135" t="s">
        <v>391</v>
      </c>
      <c r="B474" s="16">
        <v>187</v>
      </c>
      <c r="C474" s="16">
        <v>183</v>
      </c>
      <c r="D474" s="16">
        <f>SUM(B474:C474)</f>
        <v>370</v>
      </c>
      <c r="E474" s="18">
        <f t="shared" si="184"/>
        <v>1</v>
      </c>
      <c r="F474" s="18">
        <f t="shared" si="184"/>
        <v>0</v>
      </c>
      <c r="G474" s="17">
        <f>IF(D474=0,0,IF(D474&gt;O474,2,IF(D474&lt;O474,0,IF(D474=O474,1,"?"))))</f>
        <v>0</v>
      </c>
      <c r="H474" s="414"/>
      <c r="I474" s="148">
        <f>SUM(H472:H477)</f>
        <v>15</v>
      </c>
      <c r="J474" s="20" t="s">
        <v>10</v>
      </c>
      <c r="K474" s="318">
        <f>S472+S477</f>
        <v>5</v>
      </c>
      <c r="L474" s="133" t="s">
        <v>433</v>
      </c>
      <c r="M474" s="16">
        <v>182</v>
      </c>
      <c r="N474" s="16">
        <v>193</v>
      </c>
      <c r="O474" s="16">
        <f>SUM(M474:N474)</f>
        <v>375</v>
      </c>
      <c r="P474" s="18">
        <f t="shared" si="185"/>
        <v>0</v>
      </c>
      <c r="Q474" s="18">
        <f t="shared" si="185"/>
        <v>1</v>
      </c>
      <c r="R474" s="18">
        <f>IF(O474=0,0,IF(O474&gt;D474,2,IF(O474&lt;D474,0,IF(O474=D474,1,"?"))))</f>
        <v>2</v>
      </c>
      <c r="S474" s="408"/>
    </row>
    <row r="475" spans="1:19" ht="13.5" thickBot="1">
      <c r="A475" s="135" t="s">
        <v>435</v>
      </c>
      <c r="B475" s="27">
        <v>184</v>
      </c>
      <c r="C475" s="27">
        <v>175</v>
      </c>
      <c r="D475" s="27">
        <f>SUM(B475:C475)</f>
        <v>359</v>
      </c>
      <c r="E475" s="75">
        <f t="shared" si="184"/>
        <v>1</v>
      </c>
      <c r="F475" s="139">
        <f t="shared" si="184"/>
        <v>0</v>
      </c>
      <c r="G475" s="28">
        <f>IF(D475=0,0,IF(D475&gt;O475,2,IF(D475&lt;O475,0,IF(D475=O475,1,"?"))))</f>
        <v>2</v>
      </c>
      <c r="H475" s="414"/>
      <c r="I475" s="148"/>
      <c r="J475" s="20"/>
      <c r="K475" s="149"/>
      <c r="L475" s="133" t="s">
        <v>6</v>
      </c>
      <c r="M475" s="27">
        <v>171</v>
      </c>
      <c r="N475" s="27">
        <v>187</v>
      </c>
      <c r="O475" s="27">
        <f>SUM(M475:N475)</f>
        <v>358</v>
      </c>
      <c r="P475" s="76">
        <f t="shared" si="185"/>
        <v>0</v>
      </c>
      <c r="Q475" s="76">
        <f t="shared" si="185"/>
        <v>1</v>
      </c>
      <c r="R475" s="29">
        <f>IF(O475=0,0,IF(O475&gt;D475,2,IF(O475&lt;D475,0,IF(O475=D475,1,"?"))))</f>
        <v>0</v>
      </c>
      <c r="S475" s="408"/>
    </row>
    <row r="476" spans="1:19" ht="13.5" thickBot="1">
      <c r="A476" s="136"/>
      <c r="B476" s="32">
        <f aca="true" t="shared" si="186" ref="B476:G476">SUM(B472:B475)</f>
        <v>712</v>
      </c>
      <c r="C476" s="32">
        <f t="shared" si="186"/>
        <v>738</v>
      </c>
      <c r="D476" s="32">
        <f t="shared" si="186"/>
        <v>1450</v>
      </c>
      <c r="E476" s="34">
        <f t="shared" si="186"/>
        <v>3</v>
      </c>
      <c r="F476" s="34">
        <f t="shared" si="186"/>
        <v>2</v>
      </c>
      <c r="G476" s="34">
        <f t="shared" si="186"/>
        <v>6</v>
      </c>
      <c r="H476" s="415"/>
      <c r="I476" s="150"/>
      <c r="J476" s="138"/>
      <c r="K476" s="151"/>
      <c r="L476" s="155"/>
      <c r="M476" s="39">
        <f aca="true" t="shared" si="187" ref="M476:R476">SUM(M472:M475)</f>
        <v>702</v>
      </c>
      <c r="N476" s="32">
        <f t="shared" si="187"/>
        <v>705</v>
      </c>
      <c r="O476" s="32">
        <f t="shared" si="187"/>
        <v>1407</v>
      </c>
      <c r="P476" s="34">
        <f t="shared" si="187"/>
        <v>1</v>
      </c>
      <c r="Q476" s="34">
        <f t="shared" si="187"/>
        <v>2</v>
      </c>
      <c r="R476" s="34">
        <f t="shared" si="187"/>
        <v>2</v>
      </c>
      <c r="S476" s="409"/>
    </row>
    <row r="477" spans="4:19" ht="13.5" thickBot="1">
      <c r="D477" s="68">
        <f>D476</f>
        <v>1450</v>
      </c>
      <c r="E477" s="162"/>
      <c r="F477" s="162"/>
      <c r="H477" s="153">
        <f>IF(D477=0,0,IF(D477&gt;O477,4,IF(D477&lt;O477,0,IF(D477&gt;=O477,2,"falsch"))))</f>
        <v>4</v>
      </c>
      <c r="I477" s="1"/>
      <c r="O477" s="68">
        <f>O476</f>
        <v>1407</v>
      </c>
      <c r="P477" s="162"/>
      <c r="Q477" s="162"/>
      <c r="R477" s="42"/>
      <c r="S477" s="153">
        <f>IF(O477=0,0,IF(O477&gt;D477,4,IF(O477&lt;D477,0,IF(O477=D477,2,"falsch"))))</f>
        <v>0</v>
      </c>
    </row>
    <row r="478" spans="4:19" ht="12.75">
      <c r="D478" s="162"/>
      <c r="E478" s="162"/>
      <c r="F478" s="162"/>
      <c r="H478" s="163"/>
      <c r="I478" s="404" t="s">
        <v>191</v>
      </c>
      <c r="J478" s="405"/>
      <c r="K478" s="406"/>
      <c r="L478" s="164"/>
      <c r="M478" s="164"/>
      <c r="N478" s="164"/>
      <c r="O478" s="165"/>
      <c r="P478" s="165"/>
      <c r="Q478" s="165"/>
      <c r="R478" s="163"/>
      <c r="S478" s="163"/>
    </row>
    <row r="479" spans="9:11" ht="12.75">
      <c r="I479" s="48">
        <f>IF(I474&gt;K474,2,IF(I474=K474,1,0))</f>
        <v>2</v>
      </c>
      <c r="J479" s="128" t="s">
        <v>10</v>
      </c>
      <c r="K479" s="48">
        <f>IF(I474&lt;K474,2,IF(I474=K474,1,0))</f>
        <v>0</v>
      </c>
    </row>
    <row r="480" ht="13.5" thickBot="1"/>
    <row r="481" spans="1:19" ht="13.5" thickBot="1">
      <c r="A481" s="175" t="s">
        <v>34</v>
      </c>
      <c r="B481" s="131" t="s">
        <v>2</v>
      </c>
      <c r="C481" s="131" t="s">
        <v>2</v>
      </c>
      <c r="D481" s="131" t="s">
        <v>3</v>
      </c>
      <c r="E481" s="131"/>
      <c r="F481" s="131"/>
      <c r="G481" s="131" t="s">
        <v>4</v>
      </c>
      <c r="H481" s="152" t="s">
        <v>5</v>
      </c>
      <c r="I481" s="146"/>
      <c r="J481" s="129"/>
      <c r="K481" s="147"/>
      <c r="L481" s="81" t="s">
        <v>41</v>
      </c>
      <c r="M481" s="131" t="s">
        <v>2</v>
      </c>
      <c r="N481" s="131" t="s">
        <v>2</v>
      </c>
      <c r="O481" s="131" t="s">
        <v>3</v>
      </c>
      <c r="P481" s="131"/>
      <c r="Q481" s="131"/>
      <c r="R481" s="131" t="s">
        <v>4</v>
      </c>
      <c r="S481" s="132" t="s">
        <v>5</v>
      </c>
    </row>
    <row r="482" spans="1:19" ht="12.75">
      <c r="A482" s="156" t="s">
        <v>35</v>
      </c>
      <c r="B482" s="157">
        <v>163</v>
      </c>
      <c r="C482" s="157">
        <v>176</v>
      </c>
      <c r="D482" s="157">
        <f>SUM(B482:C482)</f>
        <v>339</v>
      </c>
      <c r="E482" s="315">
        <f aca="true" t="shared" si="188" ref="E482:F485">IF(B482&gt;M482,1,IF(B482&lt;M482,0,IF(B482=M482,0.5,"?")))</f>
        <v>0.5</v>
      </c>
      <c r="F482" s="315">
        <f t="shared" si="188"/>
        <v>1</v>
      </c>
      <c r="G482" s="158">
        <f>IF(D482=0,0,IF(D482&gt;O482,2,IF(D482&lt;O482,0,IF(D482=O482,1,"?"))))</f>
        <v>2</v>
      </c>
      <c r="H482" s="407">
        <f>SUM(E486:G486)</f>
        <v>4</v>
      </c>
      <c r="I482" s="148"/>
      <c r="J482" s="20"/>
      <c r="K482" s="149"/>
      <c r="L482" s="156" t="s">
        <v>28</v>
      </c>
      <c r="M482" s="157">
        <v>163</v>
      </c>
      <c r="N482" s="157">
        <v>171</v>
      </c>
      <c r="O482" s="157">
        <f>SUM(M482:N482)</f>
        <v>334</v>
      </c>
      <c r="P482" s="316">
        <f aca="true" t="shared" si="189" ref="P482:Q485">IF(M482&gt;B482,1,IF(M482&lt;B482,0,IF(M482=B482,0.5,"?")))</f>
        <v>0.5</v>
      </c>
      <c r="Q482" s="316">
        <f t="shared" si="189"/>
        <v>0</v>
      </c>
      <c r="R482" s="159">
        <f>IF(O482=0,0,IF(O482&gt;D482,2,IF(O482&lt;D482,0,IF(O482=D482,1,"?"))))</f>
        <v>0</v>
      </c>
      <c r="S482" s="407">
        <f>SUM(P486:R486)</f>
        <v>12</v>
      </c>
    </row>
    <row r="483" spans="1:19" ht="12.75">
      <c r="A483" s="133" t="s">
        <v>242</v>
      </c>
      <c r="B483" s="16">
        <v>183</v>
      </c>
      <c r="C483" s="16">
        <v>180</v>
      </c>
      <c r="D483" s="16">
        <f>SUM(B483:C483)</f>
        <v>363</v>
      </c>
      <c r="E483" s="18">
        <f t="shared" si="188"/>
        <v>0.5</v>
      </c>
      <c r="F483" s="18">
        <f t="shared" si="188"/>
        <v>0</v>
      </c>
      <c r="G483" s="17">
        <f>IF(D483=0,0,IF(D483&gt;O483,2,IF(D483&lt;O483,0,IF(D483=O483,1,"?"))))</f>
        <v>0</v>
      </c>
      <c r="H483" s="408"/>
      <c r="I483" s="148" t="s">
        <v>8</v>
      </c>
      <c r="J483" s="24"/>
      <c r="K483" s="149"/>
      <c r="L483" s="143" t="s">
        <v>27</v>
      </c>
      <c r="M483" s="16">
        <v>183</v>
      </c>
      <c r="N483" s="16">
        <v>181</v>
      </c>
      <c r="O483" s="16">
        <f>SUM(M483:N483)</f>
        <v>364</v>
      </c>
      <c r="P483" s="18">
        <f t="shared" si="189"/>
        <v>0.5</v>
      </c>
      <c r="Q483" s="18">
        <f t="shared" si="189"/>
        <v>1</v>
      </c>
      <c r="R483" s="18">
        <f>IF(O483=0,0,IF(O483&gt;D483,2,IF(O483&lt;D483,0,IF(O483=D483,1,"?"))))</f>
        <v>2</v>
      </c>
      <c r="S483" s="408"/>
    </row>
    <row r="484" spans="1:19" ht="12.75">
      <c r="A484" s="133" t="s">
        <v>36</v>
      </c>
      <c r="B484" s="16">
        <v>160</v>
      </c>
      <c r="C484" s="16">
        <v>163</v>
      </c>
      <c r="D484" s="16">
        <f>SUM(B484:C484)</f>
        <v>323</v>
      </c>
      <c r="E484" s="18">
        <f t="shared" si="188"/>
        <v>0</v>
      </c>
      <c r="F484" s="18">
        <f t="shared" si="188"/>
        <v>0</v>
      </c>
      <c r="G484" s="17">
        <f>IF(D484=0,0,IF(D484&gt;O484,2,IF(D484&lt;O484,0,IF(D484=O484,1,"?"))))</f>
        <v>0</v>
      </c>
      <c r="H484" s="408"/>
      <c r="I484" s="317">
        <f>SUM(H482:H487)</f>
        <v>4</v>
      </c>
      <c r="J484" s="20" t="s">
        <v>10</v>
      </c>
      <c r="K484" s="318">
        <f>S482+S487</f>
        <v>16</v>
      </c>
      <c r="L484" s="133" t="s">
        <v>30</v>
      </c>
      <c r="M484" s="16">
        <v>186</v>
      </c>
      <c r="N484" s="16">
        <v>185</v>
      </c>
      <c r="O484" s="16">
        <f>SUM(M484:N484)</f>
        <v>371</v>
      </c>
      <c r="P484" s="18">
        <f t="shared" si="189"/>
        <v>1</v>
      </c>
      <c r="Q484" s="18">
        <f t="shared" si="189"/>
        <v>1</v>
      </c>
      <c r="R484" s="18">
        <f>IF(O484=0,0,IF(O484&gt;D484,2,IF(O484&lt;D484,0,IF(O484=D484,1,"?"))))</f>
        <v>2</v>
      </c>
      <c r="S484" s="408"/>
    </row>
    <row r="485" spans="1:19" ht="13.5" thickBot="1">
      <c r="A485" s="133" t="s">
        <v>42</v>
      </c>
      <c r="B485" s="27">
        <v>183</v>
      </c>
      <c r="C485" s="27">
        <v>169</v>
      </c>
      <c r="D485" s="27">
        <f>SUM(B485:C485)</f>
        <v>352</v>
      </c>
      <c r="E485" s="75">
        <f t="shared" si="188"/>
        <v>0</v>
      </c>
      <c r="F485" s="139">
        <f t="shared" si="188"/>
        <v>0</v>
      </c>
      <c r="G485" s="28">
        <f>IF(D485=0,0,IF(D485&gt;O485,2,IF(D485&lt;O485,0,IF(D485=O485,1,"?"))))</f>
        <v>0</v>
      </c>
      <c r="H485" s="408"/>
      <c r="I485" s="148"/>
      <c r="J485" s="20"/>
      <c r="K485" s="149"/>
      <c r="L485" s="133" t="s">
        <v>29</v>
      </c>
      <c r="M485" s="27">
        <v>190</v>
      </c>
      <c r="N485" s="27">
        <v>171</v>
      </c>
      <c r="O485" s="27">
        <f>SUM(M485:N485)</f>
        <v>361</v>
      </c>
      <c r="P485" s="76">
        <f t="shared" si="189"/>
        <v>1</v>
      </c>
      <c r="Q485" s="76">
        <f t="shared" si="189"/>
        <v>1</v>
      </c>
      <c r="R485" s="29">
        <f>IF(O485=0,0,IF(O485&gt;D485,2,IF(O485&lt;D485,0,IF(O485=D485,1,"?"))))</f>
        <v>2</v>
      </c>
      <c r="S485" s="408"/>
    </row>
    <row r="486" spans="1:19" ht="13.5" thickBot="1">
      <c r="A486" s="136"/>
      <c r="B486" s="32">
        <f aca="true" t="shared" si="190" ref="B486:G486">SUM(B482:B485)</f>
        <v>689</v>
      </c>
      <c r="C486" s="32">
        <f t="shared" si="190"/>
        <v>688</v>
      </c>
      <c r="D486" s="32">
        <f t="shared" si="190"/>
        <v>1377</v>
      </c>
      <c r="E486" s="34">
        <f t="shared" si="190"/>
        <v>1</v>
      </c>
      <c r="F486" s="34">
        <f t="shared" si="190"/>
        <v>1</v>
      </c>
      <c r="G486" s="34">
        <f t="shared" si="190"/>
        <v>2</v>
      </c>
      <c r="H486" s="409"/>
      <c r="I486" s="150"/>
      <c r="J486" s="138"/>
      <c r="K486" s="151"/>
      <c r="L486" s="155"/>
      <c r="M486" s="39">
        <f aca="true" t="shared" si="191" ref="M486:R486">SUM(M482:M485)</f>
        <v>722</v>
      </c>
      <c r="N486" s="32">
        <f t="shared" si="191"/>
        <v>708</v>
      </c>
      <c r="O486" s="32">
        <f t="shared" si="191"/>
        <v>1430</v>
      </c>
      <c r="P486" s="34">
        <f t="shared" si="191"/>
        <v>3</v>
      </c>
      <c r="Q486" s="34">
        <f t="shared" si="191"/>
        <v>3</v>
      </c>
      <c r="R486" s="34">
        <f t="shared" si="191"/>
        <v>6</v>
      </c>
      <c r="S486" s="409"/>
    </row>
    <row r="487" spans="4:19" ht="13.5" thickBot="1">
      <c r="D487" s="68">
        <f>D486</f>
        <v>1377</v>
      </c>
      <c r="E487" s="162"/>
      <c r="F487" s="162"/>
      <c r="H487" s="140">
        <f>IF(D487=0,0,IF(D487&gt;O487,4,IF(D487&lt;O487,0,IF(D487&gt;=O487,2,"falsch"))))</f>
        <v>0</v>
      </c>
      <c r="I487" s="41"/>
      <c r="O487" s="68">
        <f>O486</f>
        <v>1430</v>
      </c>
      <c r="P487" s="162"/>
      <c r="Q487" s="162"/>
      <c r="R487" s="42"/>
      <c r="S487" s="176">
        <f>IF(O487=0,0,IF(O487&gt;D487,4,IF(O487&lt;D487,0,IF(O487=D487,2,"falsch"))))</f>
        <v>4</v>
      </c>
    </row>
    <row r="488" spans="4:19" ht="12.75">
      <c r="D488" s="162"/>
      <c r="E488" s="162"/>
      <c r="F488" s="162"/>
      <c r="H488" s="163"/>
      <c r="I488" s="404" t="s">
        <v>191</v>
      </c>
      <c r="J488" s="405"/>
      <c r="K488" s="406"/>
      <c r="L488" s="164"/>
      <c r="M488" s="164"/>
      <c r="N488" s="164"/>
      <c r="O488" s="165"/>
      <c r="P488" s="165"/>
      <c r="Q488" s="165"/>
      <c r="R488" s="163"/>
      <c r="S488" s="163"/>
    </row>
    <row r="489" spans="9:11" ht="12.75">
      <c r="I489" s="48">
        <f>IF(I484&gt;K484,2,IF(I484=K484,1,0))</f>
        <v>0</v>
      </c>
      <c r="J489" s="128" t="s">
        <v>10</v>
      </c>
      <c r="K489" s="48">
        <f>IF(I484&lt;K484,2,IF(I484=K484,1,0))</f>
        <v>2</v>
      </c>
    </row>
    <row r="490" spans="1:3" ht="15.75">
      <c r="A490" s="402" t="s">
        <v>388</v>
      </c>
      <c r="B490" s="402"/>
      <c r="C490" s="402"/>
    </row>
    <row r="491" spans="2:18" ht="16.5" thickBot="1">
      <c r="B491" s="4"/>
      <c r="H491" s="2"/>
      <c r="I491" s="3"/>
      <c r="J491" s="3"/>
      <c r="K491" s="3"/>
      <c r="L491" s="3"/>
      <c r="R491" s="1"/>
    </row>
    <row r="492" spans="1:19" ht="13.5" thickBot="1">
      <c r="A492" s="13" t="s">
        <v>41</v>
      </c>
      <c r="B492" s="131" t="s">
        <v>2</v>
      </c>
      <c r="C492" s="131" t="s">
        <v>2</v>
      </c>
      <c r="D492" s="131" t="s">
        <v>3</v>
      </c>
      <c r="E492" s="131"/>
      <c r="F492" s="131"/>
      <c r="G492" s="131" t="s">
        <v>4</v>
      </c>
      <c r="H492" s="152" t="s">
        <v>5</v>
      </c>
      <c r="I492" s="146"/>
      <c r="J492" s="129"/>
      <c r="K492" s="147"/>
      <c r="L492" s="181" t="s">
        <v>1</v>
      </c>
      <c r="M492" s="131" t="s">
        <v>2</v>
      </c>
      <c r="N492" s="131" t="s">
        <v>2</v>
      </c>
      <c r="O492" s="131" t="s">
        <v>3</v>
      </c>
      <c r="P492" s="131"/>
      <c r="Q492" s="131"/>
      <c r="R492" s="131" t="s">
        <v>4</v>
      </c>
      <c r="S492" s="132" t="s">
        <v>5</v>
      </c>
    </row>
    <row r="493" spans="1:19" ht="12.75">
      <c r="A493" s="56" t="s">
        <v>29</v>
      </c>
      <c r="B493" s="157">
        <v>177</v>
      </c>
      <c r="C493" s="157">
        <v>166</v>
      </c>
      <c r="D493" s="157">
        <f>SUM(B493:C493)</f>
        <v>343</v>
      </c>
      <c r="E493" s="315">
        <f aca="true" t="shared" si="192" ref="E493:F496">IF(B493&gt;M493,1,IF(B493&lt;M493,0,IF(B493=M493,0.5,"?")))</f>
        <v>1</v>
      </c>
      <c r="F493" s="315">
        <f t="shared" si="192"/>
        <v>0</v>
      </c>
      <c r="G493" s="158">
        <f>IF(D493=0,0,IF(D493&gt;O493,2,IF(D493&lt;O493,0,IF(D493=O493,1,"?"))))</f>
        <v>2</v>
      </c>
      <c r="H493" s="407">
        <f>SUM(E497:G497)</f>
        <v>9</v>
      </c>
      <c r="I493" s="148"/>
      <c r="J493" s="20"/>
      <c r="K493" s="149"/>
      <c r="L493" s="156" t="s">
        <v>317</v>
      </c>
      <c r="M493" s="157">
        <v>166</v>
      </c>
      <c r="N493" s="157">
        <v>168</v>
      </c>
      <c r="O493" s="157">
        <f>SUM(M493:N493)</f>
        <v>334</v>
      </c>
      <c r="P493" s="316">
        <f aca="true" t="shared" si="193" ref="P493:Q496">IF(M493&gt;B493,1,IF(M493&lt;B493,0,IF(M493=B493,0.5,"?")))</f>
        <v>0</v>
      </c>
      <c r="Q493" s="316">
        <f t="shared" si="193"/>
        <v>1</v>
      </c>
      <c r="R493" s="159">
        <f>IF(O493=0,0,IF(O493&gt;D493,2,IF(O493&lt;D493,0,IF(O493=D493,1,"?"))))</f>
        <v>0</v>
      </c>
      <c r="S493" s="407">
        <f>SUM(P497:R497)</f>
        <v>7</v>
      </c>
    </row>
    <row r="494" spans="1:19" ht="12.75">
      <c r="A494" s="15" t="s">
        <v>30</v>
      </c>
      <c r="B494" s="16">
        <v>164</v>
      </c>
      <c r="C494" s="16">
        <v>175</v>
      </c>
      <c r="D494" s="16">
        <f>SUM(B494:C494)</f>
        <v>339</v>
      </c>
      <c r="E494" s="18">
        <f t="shared" si="192"/>
        <v>0</v>
      </c>
      <c r="F494" s="18">
        <f t="shared" si="192"/>
        <v>1</v>
      </c>
      <c r="G494" s="17">
        <f>IF(D494=0,0,IF(D494&gt;O494,2,IF(D494&lt;O494,0,IF(D494=O494,1,"?"))))</f>
        <v>0</v>
      </c>
      <c r="H494" s="408"/>
      <c r="I494" s="148" t="s">
        <v>8</v>
      </c>
      <c r="J494" s="24"/>
      <c r="K494" s="149"/>
      <c r="L494" s="133" t="s">
        <v>433</v>
      </c>
      <c r="M494" s="16">
        <v>182</v>
      </c>
      <c r="N494" s="16">
        <v>171</v>
      </c>
      <c r="O494" s="16">
        <f>SUM(M494:N494)</f>
        <v>353</v>
      </c>
      <c r="P494" s="18">
        <f t="shared" si="193"/>
        <v>1</v>
      </c>
      <c r="Q494" s="18">
        <f t="shared" si="193"/>
        <v>0</v>
      </c>
      <c r="R494" s="18">
        <f>IF(O494=0,0,IF(O494&gt;D494,2,IF(O494&lt;D494,0,IF(O494=D494,1,"?"))))</f>
        <v>2</v>
      </c>
      <c r="S494" s="408"/>
    </row>
    <row r="495" spans="1:19" ht="12.75">
      <c r="A495" s="15" t="s">
        <v>27</v>
      </c>
      <c r="B495" s="16">
        <v>187</v>
      </c>
      <c r="C495" s="16">
        <v>172</v>
      </c>
      <c r="D495" s="16">
        <f>SUM(B495:C495)</f>
        <v>359</v>
      </c>
      <c r="E495" s="18">
        <f t="shared" si="192"/>
        <v>1</v>
      </c>
      <c r="F495" s="18">
        <f t="shared" si="192"/>
        <v>0</v>
      </c>
      <c r="G495" s="17">
        <f>IF(D495=0,0,IF(D495&gt;O495,2,IF(D495&lt;O495,0,IF(D495=O495,1,"?"))))</f>
        <v>0</v>
      </c>
      <c r="H495" s="408"/>
      <c r="I495" s="317">
        <f>SUM(H493:H498)</f>
        <v>13</v>
      </c>
      <c r="J495" s="20" t="s">
        <v>10</v>
      </c>
      <c r="K495" s="318">
        <f>S493+S498</f>
        <v>7</v>
      </c>
      <c r="L495" s="133" t="s">
        <v>9</v>
      </c>
      <c r="M495" s="16">
        <v>183</v>
      </c>
      <c r="N495" s="16">
        <v>178</v>
      </c>
      <c r="O495" s="16">
        <f>SUM(M495:N495)</f>
        <v>361</v>
      </c>
      <c r="P495" s="18">
        <f t="shared" si="193"/>
        <v>0</v>
      </c>
      <c r="Q495" s="18">
        <f t="shared" si="193"/>
        <v>1</v>
      </c>
      <c r="R495" s="18">
        <f>IF(O495=0,0,IF(O495&gt;D495,2,IF(O495&lt;D495,0,IF(O495=D495,1,"?"))))</f>
        <v>2</v>
      </c>
      <c r="S495" s="408"/>
    </row>
    <row r="496" spans="1:19" ht="13.5" thickBot="1">
      <c r="A496" s="312" t="s">
        <v>272</v>
      </c>
      <c r="B496" s="27">
        <v>184</v>
      </c>
      <c r="C496" s="27">
        <v>186</v>
      </c>
      <c r="D496" s="27">
        <f>SUM(B496:C496)</f>
        <v>370</v>
      </c>
      <c r="E496" s="75">
        <f t="shared" si="192"/>
        <v>1</v>
      </c>
      <c r="F496" s="139">
        <f t="shared" si="192"/>
        <v>1</v>
      </c>
      <c r="G496" s="28">
        <f>IF(D496=0,0,IF(D496&gt;O496,2,IF(D496&lt;O496,0,IF(D496=O496,1,"?"))))</f>
        <v>2</v>
      </c>
      <c r="H496" s="408"/>
      <c r="I496" s="148"/>
      <c r="J496" s="20"/>
      <c r="K496" s="149"/>
      <c r="L496" s="133" t="s">
        <v>6</v>
      </c>
      <c r="M496" s="27">
        <v>170</v>
      </c>
      <c r="N496" s="27">
        <v>184</v>
      </c>
      <c r="O496" s="27">
        <f>SUM(M496:N496)</f>
        <v>354</v>
      </c>
      <c r="P496" s="76">
        <f t="shared" si="193"/>
        <v>0</v>
      </c>
      <c r="Q496" s="76">
        <f t="shared" si="193"/>
        <v>0</v>
      </c>
      <c r="R496" s="29">
        <f>IF(O496=0,0,IF(O496&gt;D496,2,IF(O496&lt;D496,0,IF(O496=D496,1,"?"))))</f>
        <v>0</v>
      </c>
      <c r="S496" s="408"/>
    </row>
    <row r="497" spans="1:19" ht="13.5" thickBot="1">
      <c r="A497" s="136"/>
      <c r="B497" s="32">
        <f aca="true" t="shared" si="194" ref="B497:G497">SUM(B493:B496)</f>
        <v>712</v>
      </c>
      <c r="C497" s="32">
        <f t="shared" si="194"/>
        <v>699</v>
      </c>
      <c r="D497" s="32">
        <f t="shared" si="194"/>
        <v>1411</v>
      </c>
      <c r="E497" s="34">
        <f t="shared" si="194"/>
        <v>3</v>
      </c>
      <c r="F497" s="34">
        <f t="shared" si="194"/>
        <v>2</v>
      </c>
      <c r="G497" s="34">
        <f t="shared" si="194"/>
        <v>4</v>
      </c>
      <c r="H497" s="409"/>
      <c r="I497" s="150"/>
      <c r="J497" s="138"/>
      <c r="K497" s="151"/>
      <c r="L497" s="155"/>
      <c r="M497" s="39">
        <f aca="true" t="shared" si="195" ref="M497:R497">SUM(M493:M496)</f>
        <v>701</v>
      </c>
      <c r="N497" s="32">
        <f t="shared" si="195"/>
        <v>701</v>
      </c>
      <c r="O497" s="32">
        <f t="shared" si="195"/>
        <v>1402</v>
      </c>
      <c r="P497" s="34">
        <f t="shared" si="195"/>
        <v>1</v>
      </c>
      <c r="Q497" s="34">
        <f t="shared" si="195"/>
        <v>2</v>
      </c>
      <c r="R497" s="34">
        <f t="shared" si="195"/>
        <v>4</v>
      </c>
      <c r="S497" s="409"/>
    </row>
    <row r="498" spans="4:19" ht="13.5" thickBot="1">
      <c r="D498" s="68">
        <f>D497</f>
        <v>1411</v>
      </c>
      <c r="E498" s="162"/>
      <c r="F498" s="162"/>
      <c r="H498" s="77">
        <f>IF(D498=0,0,IF(D498&gt;O498,4,IF(D498&lt;O498,0,IF(D498&gt;=O498,2,"falsch"))))</f>
        <v>4</v>
      </c>
      <c r="I498" s="1"/>
      <c r="J498" s="1"/>
      <c r="K498" s="1"/>
      <c r="L498" s="1"/>
      <c r="O498" s="68">
        <f>O497</f>
        <v>1402</v>
      </c>
      <c r="P498" s="162"/>
      <c r="Q498" s="162"/>
      <c r="R498" s="42"/>
      <c r="S498" s="77">
        <f>IF(O498=0,0,IF(O498&gt;D498,4,IF(O498&lt;D498,0,IF(O498=D498,2,"falsch"))))</f>
        <v>0</v>
      </c>
    </row>
    <row r="499" spans="4:19" ht="12.75">
      <c r="D499" s="162"/>
      <c r="E499" s="162"/>
      <c r="F499" s="162"/>
      <c r="H499" s="163"/>
      <c r="I499" s="404" t="s">
        <v>191</v>
      </c>
      <c r="J499" s="405"/>
      <c r="K499" s="406"/>
      <c r="L499" s="166"/>
      <c r="M499" s="164"/>
      <c r="N499" s="164"/>
      <c r="O499" s="165"/>
      <c r="P499" s="165"/>
      <c r="Q499" s="165"/>
      <c r="R499" s="163"/>
      <c r="S499" s="163"/>
    </row>
    <row r="500" spans="8:12" ht="12.75">
      <c r="H500" s="47"/>
      <c r="I500" s="48">
        <f>IF(I495&gt;K495,2,IF(I495=K495,1,0))</f>
        <v>2</v>
      </c>
      <c r="J500" s="128" t="s">
        <v>10</v>
      </c>
      <c r="K500" s="48">
        <f>IF(I495&lt;K495,2,IF(I495=K495,1,0))</f>
        <v>0</v>
      </c>
      <c r="L500" s="47"/>
    </row>
    <row r="501" spans="8:12" ht="13.5" thickBot="1">
      <c r="H501" s="50"/>
      <c r="I501" s="51"/>
      <c r="J501" s="52"/>
      <c r="K501" s="1"/>
      <c r="L501" s="1"/>
    </row>
    <row r="502" spans="1:19" ht="13.5" thickBot="1">
      <c r="A502" s="175" t="s">
        <v>222</v>
      </c>
      <c r="B502" s="131" t="s">
        <v>2</v>
      </c>
      <c r="C502" s="131" t="s">
        <v>2</v>
      </c>
      <c r="D502" s="131" t="s">
        <v>3</v>
      </c>
      <c r="E502" s="131"/>
      <c r="F502" s="131"/>
      <c r="G502" s="131" t="s">
        <v>4</v>
      </c>
      <c r="H502" s="152" t="s">
        <v>5</v>
      </c>
      <c r="I502" s="146"/>
      <c r="J502" s="129"/>
      <c r="K502" s="147"/>
      <c r="L502" s="61" t="s">
        <v>40</v>
      </c>
      <c r="M502" s="141" t="s">
        <v>2</v>
      </c>
      <c r="N502" s="131" t="s">
        <v>2</v>
      </c>
      <c r="O502" s="131" t="s">
        <v>3</v>
      </c>
      <c r="P502" s="131"/>
      <c r="Q502" s="131"/>
      <c r="R502" s="131" t="s">
        <v>4</v>
      </c>
      <c r="S502" s="132" t="s">
        <v>5</v>
      </c>
    </row>
    <row r="503" spans="1:19" ht="12.75">
      <c r="A503" s="156" t="s">
        <v>221</v>
      </c>
      <c r="B503" s="157">
        <v>163</v>
      </c>
      <c r="C503" s="157">
        <v>176</v>
      </c>
      <c r="D503" s="157">
        <f>SUM(B503:C503)</f>
        <v>339</v>
      </c>
      <c r="E503" s="315">
        <f aca="true" t="shared" si="196" ref="E503:F506">IF(B503&gt;M503,1,IF(B503&lt;M503,0,IF(B503=M503,0.5,"?")))</f>
        <v>0</v>
      </c>
      <c r="F503" s="315">
        <f t="shared" si="196"/>
        <v>1</v>
      </c>
      <c r="G503" s="158">
        <f>IF(D503=0,0,IF(D503&gt;O503,2,IF(D503&lt;O503,0,IF(D503=O503,1,"?"))))</f>
        <v>0</v>
      </c>
      <c r="H503" s="407">
        <f>SUM(E507:G507)</f>
        <v>6</v>
      </c>
      <c r="I503" s="148"/>
      <c r="J503" s="20"/>
      <c r="K503" s="149"/>
      <c r="L503" s="160" t="s">
        <v>39</v>
      </c>
      <c r="M503" s="157">
        <v>176</v>
      </c>
      <c r="N503" s="157">
        <v>175</v>
      </c>
      <c r="O503" s="157">
        <f>SUM(M503:N503)</f>
        <v>351</v>
      </c>
      <c r="P503" s="316">
        <f aca="true" t="shared" si="197" ref="P503:Q506">IF(M503&gt;B503,1,IF(M503&lt;B503,0,IF(M503=B503,0.5,"?")))</f>
        <v>1</v>
      </c>
      <c r="Q503" s="316">
        <f t="shared" si="197"/>
        <v>0</v>
      </c>
      <c r="R503" s="159">
        <f>IF(O503=0,0,IF(O503&gt;D503,2,IF(O503&lt;D503,0,IF(O503=D503,1,"?"))))</f>
        <v>2</v>
      </c>
      <c r="S503" s="407">
        <f>SUM(P507:R507)</f>
        <v>10</v>
      </c>
    </row>
    <row r="504" spans="1:19" ht="12.75">
      <c r="A504" s="133" t="s">
        <v>227</v>
      </c>
      <c r="B504" s="16">
        <v>171</v>
      </c>
      <c r="C504" s="16">
        <v>170</v>
      </c>
      <c r="D504" s="16">
        <f>SUM(B504:C504)</f>
        <v>341</v>
      </c>
      <c r="E504" s="18">
        <f t="shared" si="196"/>
        <v>0</v>
      </c>
      <c r="F504" s="18">
        <f t="shared" si="196"/>
        <v>0</v>
      </c>
      <c r="G504" s="17">
        <f>IF(D504=0,0,IF(D504&gt;O504,2,IF(D504&lt;O504,0,IF(D504=O504,1,"?"))))</f>
        <v>0</v>
      </c>
      <c r="H504" s="408"/>
      <c r="I504" s="148" t="s">
        <v>8</v>
      </c>
      <c r="J504" s="24"/>
      <c r="K504" s="149"/>
      <c r="L504" s="135" t="s">
        <v>435</v>
      </c>
      <c r="M504" s="16">
        <v>176</v>
      </c>
      <c r="N504" s="16">
        <v>183</v>
      </c>
      <c r="O504" s="16">
        <f>SUM(M504:N504)</f>
        <v>359</v>
      </c>
      <c r="P504" s="18">
        <f t="shared" si="197"/>
        <v>1</v>
      </c>
      <c r="Q504" s="18">
        <f t="shared" si="197"/>
        <v>1</v>
      </c>
      <c r="R504" s="18">
        <f>IF(O504=0,0,IF(O504&gt;D504,2,IF(O504&lt;D504,0,IF(O504=D504,1,"?"))))</f>
        <v>2</v>
      </c>
      <c r="S504" s="408"/>
    </row>
    <row r="505" spans="1:19" ht="12.75">
      <c r="A505" s="133" t="s">
        <v>228</v>
      </c>
      <c r="B505" s="16">
        <v>181</v>
      </c>
      <c r="C505" s="16">
        <v>178</v>
      </c>
      <c r="D505" s="16">
        <f>SUM(B505:C505)</f>
        <v>359</v>
      </c>
      <c r="E505" s="18">
        <f t="shared" si="196"/>
        <v>1</v>
      </c>
      <c r="F505" s="18">
        <f t="shared" si="196"/>
        <v>1</v>
      </c>
      <c r="G505" s="17">
        <f>IF(D505=0,0,IF(D505&gt;O505,2,IF(D505&lt;O505,0,IF(D505=O505,1,"?"))))</f>
        <v>2</v>
      </c>
      <c r="H505" s="408"/>
      <c r="I505" s="317">
        <f>SUM(H503:H508)</f>
        <v>6</v>
      </c>
      <c r="J505" s="20" t="s">
        <v>10</v>
      </c>
      <c r="K505" s="318">
        <f>S503+S508</f>
        <v>14</v>
      </c>
      <c r="L505" s="135" t="s">
        <v>391</v>
      </c>
      <c r="M505" s="16">
        <v>174</v>
      </c>
      <c r="N505" s="16">
        <v>170</v>
      </c>
      <c r="O505" s="16">
        <f>SUM(M505:N505)</f>
        <v>344</v>
      </c>
      <c r="P505" s="18">
        <f t="shared" si="197"/>
        <v>0</v>
      </c>
      <c r="Q505" s="18">
        <f t="shared" si="197"/>
        <v>0</v>
      </c>
      <c r="R505" s="18">
        <f>IF(O505=0,0,IF(O505&gt;D505,2,IF(O505&lt;D505,0,IF(O505=D505,1,"?"))))</f>
        <v>0</v>
      </c>
      <c r="S505" s="408"/>
    </row>
    <row r="506" spans="1:19" ht="13.5" thickBot="1">
      <c r="A506" s="133" t="s">
        <v>224</v>
      </c>
      <c r="B506" s="27">
        <v>157</v>
      </c>
      <c r="C506" s="27">
        <v>172</v>
      </c>
      <c r="D506" s="27">
        <f>SUM(B506:C506)</f>
        <v>329</v>
      </c>
      <c r="E506" s="75">
        <f t="shared" si="196"/>
        <v>0</v>
      </c>
      <c r="F506" s="139">
        <f t="shared" si="196"/>
        <v>1</v>
      </c>
      <c r="G506" s="28">
        <f>IF(D506=0,0,IF(D506&gt;O506,2,IF(D506&lt;O506,0,IF(D506=O506,1,"?"))))</f>
        <v>0</v>
      </c>
      <c r="H506" s="408"/>
      <c r="I506" s="148"/>
      <c r="J506" s="20"/>
      <c r="K506" s="149"/>
      <c r="L506" s="135" t="s">
        <v>32</v>
      </c>
      <c r="M506" s="27">
        <v>178</v>
      </c>
      <c r="N506" s="27">
        <v>153</v>
      </c>
      <c r="O506" s="27">
        <f>SUM(M506:N506)</f>
        <v>331</v>
      </c>
      <c r="P506" s="76">
        <f t="shared" si="197"/>
        <v>1</v>
      </c>
      <c r="Q506" s="76">
        <f t="shared" si="197"/>
        <v>0</v>
      </c>
      <c r="R506" s="29">
        <f>IF(O506=0,0,IF(O506&gt;D506,2,IF(O506&lt;D506,0,IF(O506=D506,1,"?"))))</f>
        <v>2</v>
      </c>
      <c r="S506" s="408"/>
    </row>
    <row r="507" spans="1:19" ht="13.5" thickBot="1">
      <c r="A507" s="136"/>
      <c r="B507" s="32">
        <f aca="true" t="shared" si="198" ref="B507:G507">SUM(B503:B506)</f>
        <v>672</v>
      </c>
      <c r="C507" s="32">
        <f t="shared" si="198"/>
        <v>696</v>
      </c>
      <c r="D507" s="32">
        <f t="shared" si="198"/>
        <v>1368</v>
      </c>
      <c r="E507" s="34">
        <f t="shared" si="198"/>
        <v>1</v>
      </c>
      <c r="F507" s="34">
        <f t="shared" si="198"/>
        <v>3</v>
      </c>
      <c r="G507" s="34">
        <f t="shared" si="198"/>
        <v>2</v>
      </c>
      <c r="H507" s="409"/>
      <c r="I507" s="150"/>
      <c r="J507" s="138"/>
      <c r="K507" s="151"/>
      <c r="L507" s="155"/>
      <c r="M507" s="39">
        <f aca="true" t="shared" si="199" ref="M507:R507">SUM(M503:M506)</f>
        <v>704</v>
      </c>
      <c r="N507" s="32">
        <f t="shared" si="199"/>
        <v>681</v>
      </c>
      <c r="O507" s="32">
        <f t="shared" si="199"/>
        <v>1385</v>
      </c>
      <c r="P507" s="34">
        <f t="shared" si="199"/>
        <v>3</v>
      </c>
      <c r="Q507" s="34">
        <f t="shared" si="199"/>
        <v>1</v>
      </c>
      <c r="R507" s="34">
        <f t="shared" si="199"/>
        <v>6</v>
      </c>
      <c r="S507" s="409"/>
    </row>
    <row r="508" spans="4:19" ht="13.5" thickBot="1">
      <c r="D508" s="68">
        <f>D507</f>
        <v>1368</v>
      </c>
      <c r="E508" s="162"/>
      <c r="F508" s="162"/>
      <c r="H508" s="77">
        <f>IF(D508=0,0,IF(D508&gt;O508,4,IF(D508&lt;O508,0,IF(D508&gt;=O508,2,"falsch"))))</f>
        <v>0</v>
      </c>
      <c r="I508" s="1"/>
      <c r="O508" s="68">
        <f>O507</f>
        <v>1385</v>
      </c>
      <c r="P508" s="162"/>
      <c r="Q508" s="162"/>
      <c r="R508" s="42"/>
      <c r="S508" s="77">
        <f>IF(O508=0,0,IF(O508&gt;D508,4,IF(O508&lt;D508,0,IF(O508=D508,2,"falsch"))))</f>
        <v>4</v>
      </c>
    </row>
    <row r="509" spans="4:19" ht="12.75">
      <c r="D509" s="162"/>
      <c r="E509" s="162"/>
      <c r="F509" s="162"/>
      <c r="H509" s="163"/>
      <c r="I509" s="404" t="s">
        <v>191</v>
      </c>
      <c r="J509" s="405"/>
      <c r="K509" s="406"/>
      <c r="L509" s="164"/>
      <c r="M509" s="164"/>
      <c r="N509" s="164"/>
      <c r="O509" s="165"/>
      <c r="P509" s="165"/>
      <c r="Q509" s="165"/>
      <c r="R509" s="163"/>
      <c r="S509" s="163"/>
    </row>
    <row r="510" spans="8:11" ht="12.75">
      <c r="H510" s="1"/>
      <c r="I510" s="48">
        <f>IF(I505&gt;K505,2,IF(I505=K505,1,0))</f>
        <v>0</v>
      </c>
      <c r="J510" s="128" t="s">
        <v>10</v>
      </c>
      <c r="K510" s="48">
        <f>IF(I505&lt;K505,2,IF(I505=K505,1,0))</f>
        <v>2</v>
      </c>
    </row>
    <row r="511" ht="13.5" thickBot="1"/>
    <row r="512" spans="1:19" ht="13.5" thickBot="1">
      <c r="A512" s="5" t="s">
        <v>413</v>
      </c>
      <c r="B512" s="131" t="s">
        <v>2</v>
      </c>
      <c r="C512" s="131" t="s">
        <v>2</v>
      </c>
      <c r="D512" s="131" t="s">
        <v>3</v>
      </c>
      <c r="E512" s="131"/>
      <c r="F512" s="131"/>
      <c r="G512" s="131" t="s">
        <v>4</v>
      </c>
      <c r="H512" s="152" t="s">
        <v>5</v>
      </c>
      <c r="I512" s="146"/>
      <c r="J512" s="129"/>
      <c r="K512" s="147"/>
      <c r="L512" s="13" t="s">
        <v>206</v>
      </c>
      <c r="M512" s="131" t="s">
        <v>2</v>
      </c>
      <c r="N512" s="131" t="s">
        <v>2</v>
      </c>
      <c r="O512" s="131" t="s">
        <v>3</v>
      </c>
      <c r="P512" s="131"/>
      <c r="Q512" s="131"/>
      <c r="R512" s="131" t="s">
        <v>4</v>
      </c>
      <c r="S512" s="132" t="s">
        <v>5</v>
      </c>
    </row>
    <row r="513" spans="1:19" ht="12.75">
      <c r="A513" s="143" t="s">
        <v>494</v>
      </c>
      <c r="B513" s="157">
        <v>168</v>
      </c>
      <c r="C513" s="157">
        <v>163</v>
      </c>
      <c r="D513" s="157">
        <f>SUM(B513:C513)</f>
        <v>331</v>
      </c>
      <c r="E513" s="315">
        <f aca="true" t="shared" si="200" ref="E513:F516">IF(B513&gt;M513,1,IF(B513&lt;M513,0,IF(B513=M513,0.5,"?")))</f>
        <v>0</v>
      </c>
      <c r="F513" s="315">
        <f t="shared" si="200"/>
        <v>0</v>
      </c>
      <c r="G513" s="158">
        <f>IF(D513=0,0,IF(D513&gt;O513,2,IF(D513&lt;O513,0,IF(D513=O513,1,"?"))))</f>
        <v>0</v>
      </c>
      <c r="H513" s="407">
        <f>SUM(E517:G517)</f>
        <v>2</v>
      </c>
      <c r="I513" s="148"/>
      <c r="J513" s="20"/>
      <c r="K513" s="149"/>
      <c r="L513" s="156" t="s">
        <v>252</v>
      </c>
      <c r="M513" s="157">
        <v>180</v>
      </c>
      <c r="N513" s="157">
        <v>181</v>
      </c>
      <c r="O513" s="157">
        <f>SUM(M513:N513)</f>
        <v>361</v>
      </c>
      <c r="P513" s="316">
        <f aca="true" t="shared" si="201" ref="P513:Q516">IF(M513&gt;B513,1,IF(M513&lt;B513,0,IF(M513=B513,0.5,"?")))</f>
        <v>1</v>
      </c>
      <c r="Q513" s="316">
        <f t="shared" si="201"/>
        <v>1</v>
      </c>
      <c r="R513" s="159">
        <f>IF(O513=0,0,IF(O513&gt;D513,2,IF(O513&lt;D513,0,IF(O513=D513,1,"?"))))</f>
        <v>2</v>
      </c>
      <c r="S513" s="407">
        <f>SUM(P517:R517)</f>
        <v>14</v>
      </c>
    </row>
    <row r="514" spans="1:19" ht="12.75">
      <c r="A514" s="135" t="s">
        <v>215</v>
      </c>
      <c r="B514" s="16">
        <v>187</v>
      </c>
      <c r="C514" s="16">
        <v>174</v>
      </c>
      <c r="D514" s="16">
        <f>SUM(B514:C514)</f>
        <v>361</v>
      </c>
      <c r="E514" s="18">
        <f t="shared" si="200"/>
        <v>1</v>
      </c>
      <c r="F514" s="18">
        <f t="shared" si="200"/>
        <v>0</v>
      </c>
      <c r="G514" s="17">
        <f>IF(D514=0,0,IF(D514&gt;O514,2,IF(D514&lt;O514,0,IF(D514=O514,1,"?"))))</f>
        <v>1</v>
      </c>
      <c r="H514" s="408"/>
      <c r="I514" s="148" t="s">
        <v>8</v>
      </c>
      <c r="J514" s="24"/>
      <c r="K514" s="149"/>
      <c r="L514" s="134" t="s">
        <v>496</v>
      </c>
      <c r="M514" s="16">
        <v>181</v>
      </c>
      <c r="N514" s="16">
        <v>180</v>
      </c>
      <c r="O514" s="16">
        <f>SUM(M514:N514)</f>
        <v>361</v>
      </c>
      <c r="P514" s="18">
        <f t="shared" si="201"/>
        <v>0</v>
      </c>
      <c r="Q514" s="18">
        <f t="shared" si="201"/>
        <v>1</v>
      </c>
      <c r="R514" s="18">
        <f>IF(O514=0,0,IF(O514&gt;D514,2,IF(O514&lt;D514,0,IF(O514=D514,1,"?"))))</f>
        <v>1</v>
      </c>
      <c r="S514" s="408"/>
    </row>
    <row r="515" spans="1:19" ht="12.75">
      <c r="A515" s="133" t="s">
        <v>414</v>
      </c>
      <c r="B515" s="16">
        <v>165</v>
      </c>
      <c r="C515" s="16">
        <v>177</v>
      </c>
      <c r="D515" s="16">
        <f>SUM(B515:C515)</f>
        <v>342</v>
      </c>
      <c r="E515" s="18">
        <f t="shared" si="200"/>
        <v>0</v>
      </c>
      <c r="F515" s="18">
        <f t="shared" si="200"/>
        <v>0</v>
      </c>
      <c r="G515" s="17">
        <f>IF(D515=0,0,IF(D515&gt;O515,2,IF(D515&lt;O515,0,IF(D515=O515,1,"?"))))</f>
        <v>0</v>
      </c>
      <c r="H515" s="408"/>
      <c r="I515" s="317">
        <f>SUM(H513:H518)</f>
        <v>2</v>
      </c>
      <c r="J515" s="20" t="s">
        <v>10</v>
      </c>
      <c r="K515" s="318">
        <f>S513+S518</f>
        <v>18</v>
      </c>
      <c r="L515" s="133" t="s">
        <v>267</v>
      </c>
      <c r="M515" s="16">
        <v>181</v>
      </c>
      <c r="N515" s="16">
        <v>182</v>
      </c>
      <c r="O515" s="16">
        <f>SUM(M515:N515)</f>
        <v>363</v>
      </c>
      <c r="P515" s="18">
        <f t="shared" si="201"/>
        <v>1</v>
      </c>
      <c r="Q515" s="18">
        <f t="shared" si="201"/>
        <v>1</v>
      </c>
      <c r="R515" s="18">
        <f>IF(O515=0,0,IF(O515&gt;D515,2,IF(O515&lt;D515,0,IF(O515=D515,1,"?"))))</f>
        <v>2</v>
      </c>
      <c r="S515" s="408"/>
    </row>
    <row r="516" spans="1:19" ht="13.5" thickBot="1">
      <c r="A516" s="135" t="s">
        <v>31</v>
      </c>
      <c r="B516" s="27">
        <v>156</v>
      </c>
      <c r="C516" s="27">
        <v>156</v>
      </c>
      <c r="D516" s="16">
        <f>SUM(B516:C516)</f>
        <v>312</v>
      </c>
      <c r="E516" s="75">
        <f t="shared" si="200"/>
        <v>0</v>
      </c>
      <c r="F516" s="139">
        <f t="shared" si="200"/>
        <v>0</v>
      </c>
      <c r="G516" s="28">
        <f>IF(D516=0,0,IF(D516&gt;O516,2,IF(D516&lt;O516,0,IF(D516=O516,1,"?"))))</f>
        <v>0</v>
      </c>
      <c r="H516" s="408"/>
      <c r="I516" s="148"/>
      <c r="J516" s="20"/>
      <c r="K516" s="149"/>
      <c r="L516" s="135" t="s">
        <v>293</v>
      </c>
      <c r="M516" s="27">
        <v>176</v>
      </c>
      <c r="N516" s="27">
        <v>185</v>
      </c>
      <c r="O516" s="27">
        <f>SUM(M516:N516)</f>
        <v>361</v>
      </c>
      <c r="P516" s="76">
        <f t="shared" si="201"/>
        <v>1</v>
      </c>
      <c r="Q516" s="76">
        <f t="shared" si="201"/>
        <v>1</v>
      </c>
      <c r="R516" s="29">
        <f>IF(O516=0,0,IF(O516&gt;D516,2,IF(O516&lt;D516,0,IF(O516=D516,1,"?"))))</f>
        <v>2</v>
      </c>
      <c r="S516" s="408"/>
    </row>
    <row r="517" spans="1:19" ht="13.5" thickBot="1">
      <c r="A517" s="136"/>
      <c r="B517" s="32">
        <f aca="true" t="shared" si="202" ref="B517:G517">SUM(B513:B516)</f>
        <v>676</v>
      </c>
      <c r="C517" s="32">
        <f t="shared" si="202"/>
        <v>670</v>
      </c>
      <c r="D517" s="32">
        <f t="shared" si="202"/>
        <v>1346</v>
      </c>
      <c r="E517" s="34">
        <f t="shared" si="202"/>
        <v>1</v>
      </c>
      <c r="F517" s="34">
        <f t="shared" si="202"/>
        <v>0</v>
      </c>
      <c r="G517" s="34">
        <f t="shared" si="202"/>
        <v>1</v>
      </c>
      <c r="H517" s="409"/>
      <c r="I517" s="150"/>
      <c r="J517" s="138"/>
      <c r="K517" s="151"/>
      <c r="L517" s="155"/>
      <c r="M517" s="39">
        <f aca="true" t="shared" si="203" ref="M517:R517">SUM(M513:M516)</f>
        <v>718</v>
      </c>
      <c r="N517" s="32">
        <f t="shared" si="203"/>
        <v>728</v>
      </c>
      <c r="O517" s="32">
        <f t="shared" si="203"/>
        <v>1446</v>
      </c>
      <c r="P517" s="34">
        <f t="shared" si="203"/>
        <v>3</v>
      </c>
      <c r="Q517" s="34">
        <f t="shared" si="203"/>
        <v>4</v>
      </c>
      <c r="R517" s="34">
        <f t="shared" si="203"/>
        <v>7</v>
      </c>
      <c r="S517" s="409"/>
    </row>
    <row r="518" spans="4:19" ht="13.5" thickBot="1">
      <c r="D518" s="68">
        <f>D517</f>
        <v>1346</v>
      </c>
      <c r="E518" s="162"/>
      <c r="F518" s="162"/>
      <c r="H518" s="77">
        <f>IF(D518=0,0,IF(D518&gt;O518,4,IF(D518&lt;O518,0,IF(D518&gt;=O518,2,"falsch"))))</f>
        <v>0</v>
      </c>
      <c r="I518" s="1"/>
      <c r="O518" s="68">
        <f>O517</f>
        <v>1446</v>
      </c>
      <c r="P518" s="162"/>
      <c r="Q518" s="162"/>
      <c r="R518" s="42"/>
      <c r="S518" s="77">
        <f>IF(O518=0,0,IF(O518&gt;D518,4,IF(O518&lt;D518,0,IF(O518=D518,2,"falsch"))))</f>
        <v>4</v>
      </c>
    </row>
    <row r="519" spans="4:19" ht="12.75">
      <c r="D519" s="162"/>
      <c r="E519" s="162"/>
      <c r="F519" s="162"/>
      <c r="H519" s="163"/>
      <c r="I519" s="404" t="s">
        <v>191</v>
      </c>
      <c r="J519" s="405"/>
      <c r="K519" s="406"/>
      <c r="L519" s="164"/>
      <c r="M519" s="164"/>
      <c r="N519" s="164"/>
      <c r="O519" s="165"/>
      <c r="P519" s="165"/>
      <c r="Q519" s="165"/>
      <c r="R519" s="163"/>
      <c r="S519" s="163"/>
    </row>
    <row r="520" spans="9:11" ht="12.75">
      <c r="I520" s="48">
        <f>IF(I515&gt;K515,2,IF(I515=K515,1,0))</f>
        <v>0</v>
      </c>
      <c r="J520" s="128" t="s">
        <v>10</v>
      </c>
      <c r="K520" s="48">
        <f>IF(I515&lt;K515,2,IF(I515=K515,1,0))</f>
        <v>2</v>
      </c>
    </row>
    <row r="521" ht="13.5" thickBot="1"/>
    <row r="522" spans="1:19" ht="13.5" thickBot="1">
      <c r="A522" s="5" t="s">
        <v>33</v>
      </c>
      <c r="B522" s="7" t="s">
        <v>2</v>
      </c>
      <c r="C522" s="7" t="s">
        <v>2</v>
      </c>
      <c r="D522" s="7" t="s">
        <v>3</v>
      </c>
      <c r="E522" s="7"/>
      <c r="F522" s="7"/>
      <c r="G522" s="7" t="s">
        <v>4</v>
      </c>
      <c r="H522" s="152" t="s">
        <v>5</v>
      </c>
      <c r="I522" s="146"/>
      <c r="J522" s="129"/>
      <c r="K522" s="147"/>
      <c r="L522" s="81" t="s">
        <v>15</v>
      </c>
      <c r="M522" s="131" t="s">
        <v>2</v>
      </c>
      <c r="N522" s="131" t="s">
        <v>2</v>
      </c>
      <c r="O522" s="131" t="s">
        <v>3</v>
      </c>
      <c r="P522" s="131"/>
      <c r="Q522" s="131"/>
      <c r="R522" s="131" t="s">
        <v>4</v>
      </c>
      <c r="S522" s="132" t="s">
        <v>5</v>
      </c>
    </row>
    <row r="523" spans="1:19" ht="12.75">
      <c r="A523" s="160" t="s">
        <v>298</v>
      </c>
      <c r="B523" s="16">
        <v>164</v>
      </c>
      <c r="C523" s="16">
        <v>169</v>
      </c>
      <c r="D523" s="16">
        <f>SUM(B523:C523)</f>
        <v>333</v>
      </c>
      <c r="E523" s="315">
        <f aca="true" t="shared" si="204" ref="E523:F526">IF(B523&gt;M523,1,IF(B523&lt;M523,0,IF(B523=M523,0.5,"?")))</f>
        <v>0</v>
      </c>
      <c r="F523" s="315">
        <f t="shared" si="204"/>
        <v>0</v>
      </c>
      <c r="G523" s="158">
        <f>IF(D523=0,0,IF(D523&gt;O523,2,IF(D523&lt;O523,0,IF(D523=O523,1,"?"))))</f>
        <v>0</v>
      </c>
      <c r="H523" s="407">
        <f>SUM(E527:G527)</f>
        <v>2</v>
      </c>
      <c r="I523" s="148"/>
      <c r="J523" s="20"/>
      <c r="K523" s="149"/>
      <c r="L523" s="160" t="s">
        <v>462</v>
      </c>
      <c r="M523" s="16">
        <v>174</v>
      </c>
      <c r="N523" s="16">
        <v>193</v>
      </c>
      <c r="O523" s="16">
        <f>SUM(M523:N523)</f>
        <v>367</v>
      </c>
      <c r="P523" s="316">
        <f aca="true" t="shared" si="205" ref="P523:Q526">IF(M523&gt;B523,1,IF(M523&lt;B523,0,IF(M523=B523,0.5,"?")))</f>
        <v>1</v>
      </c>
      <c r="Q523" s="316">
        <f t="shared" si="205"/>
        <v>1</v>
      </c>
      <c r="R523" s="159">
        <f>IF(O523=0,0,IF(O523&gt;D523,2,IF(O523&lt;D523,0,IF(O523=D523,1,"?"))))</f>
        <v>2</v>
      </c>
      <c r="S523" s="407">
        <f>SUM(P527:R527)</f>
        <v>14</v>
      </c>
    </row>
    <row r="524" spans="1:19" ht="12.75">
      <c r="A524" s="135" t="s">
        <v>300</v>
      </c>
      <c r="B524" s="16">
        <v>169</v>
      </c>
      <c r="C524" s="16">
        <v>179</v>
      </c>
      <c r="D524" s="16">
        <f>SUM(B524:C524)</f>
        <v>348</v>
      </c>
      <c r="E524" s="18">
        <f t="shared" si="204"/>
        <v>0</v>
      </c>
      <c r="F524" s="18">
        <f t="shared" si="204"/>
        <v>1</v>
      </c>
      <c r="G524" s="17">
        <f>IF(D524=0,0,IF(D524&gt;O524,2,IF(D524&lt;O524,0,IF(D524=O524,1,"?"))))</f>
        <v>0</v>
      </c>
      <c r="H524" s="408"/>
      <c r="I524" s="148" t="s">
        <v>8</v>
      </c>
      <c r="J524" s="24"/>
      <c r="K524" s="149"/>
      <c r="L524" s="135" t="s">
        <v>253</v>
      </c>
      <c r="M524" s="16">
        <v>189</v>
      </c>
      <c r="N524" s="16">
        <v>172</v>
      </c>
      <c r="O524" s="16">
        <f>SUM(M524:N524)</f>
        <v>361</v>
      </c>
      <c r="P524" s="18">
        <f t="shared" si="205"/>
        <v>1</v>
      </c>
      <c r="Q524" s="18">
        <f t="shared" si="205"/>
        <v>0</v>
      </c>
      <c r="R524" s="18">
        <f>IF(O524=0,0,IF(O524&gt;D524,2,IF(O524&lt;D524,0,IF(O524=D524,1,"?"))))</f>
        <v>2</v>
      </c>
      <c r="S524" s="408"/>
    </row>
    <row r="525" spans="1:19" ht="12.75">
      <c r="A525" s="135" t="s">
        <v>296</v>
      </c>
      <c r="B525" s="16">
        <v>178</v>
      </c>
      <c r="C525" s="16">
        <v>160</v>
      </c>
      <c r="D525" s="16">
        <f>SUM(B525:C525)</f>
        <v>338</v>
      </c>
      <c r="E525" s="18">
        <f t="shared" si="204"/>
        <v>0</v>
      </c>
      <c r="F525" s="18">
        <f t="shared" si="204"/>
        <v>0</v>
      </c>
      <c r="G525" s="17">
        <f>IF(D525=0,0,IF(D525&gt;O525,2,IF(D525&lt;O525,0,IF(D525=O525,1,"?"))))</f>
        <v>0</v>
      </c>
      <c r="H525" s="408"/>
      <c r="I525" s="317">
        <f>SUM(H523:H528)</f>
        <v>2</v>
      </c>
      <c r="J525" s="20" t="s">
        <v>10</v>
      </c>
      <c r="K525" s="318">
        <f>S523+S528</f>
        <v>18</v>
      </c>
      <c r="L525" s="135" t="s">
        <v>19</v>
      </c>
      <c r="M525" s="16">
        <v>181</v>
      </c>
      <c r="N525" s="16">
        <v>170</v>
      </c>
      <c r="O525" s="16">
        <f>SUM(M525:N525)</f>
        <v>351</v>
      </c>
      <c r="P525" s="18">
        <f t="shared" si="205"/>
        <v>1</v>
      </c>
      <c r="Q525" s="18">
        <f t="shared" si="205"/>
        <v>1</v>
      </c>
      <c r="R525" s="18">
        <f>IF(O525=0,0,IF(O525&gt;D525,2,IF(O525&lt;D525,0,IF(O525=D525,1,"?"))))</f>
        <v>2</v>
      </c>
      <c r="S525" s="408"/>
    </row>
    <row r="526" spans="1:19" ht="13.5" thickBot="1">
      <c r="A526" s="135" t="s">
        <v>320</v>
      </c>
      <c r="B526" s="27">
        <v>149</v>
      </c>
      <c r="C526" s="27">
        <v>167</v>
      </c>
      <c r="D526" s="27">
        <f>SUM(B526:C526)</f>
        <v>316</v>
      </c>
      <c r="E526" s="75">
        <f t="shared" si="204"/>
        <v>0</v>
      </c>
      <c r="F526" s="139">
        <f t="shared" si="204"/>
        <v>1</v>
      </c>
      <c r="G526" s="28">
        <f>IF(D526=0,0,IF(D526&gt;O526,2,IF(D526&lt;O526,0,IF(D526=O526,1,"?"))))</f>
        <v>0</v>
      </c>
      <c r="H526" s="408"/>
      <c r="I526" s="148"/>
      <c r="J526" s="20"/>
      <c r="K526" s="149"/>
      <c r="L526" s="135" t="s">
        <v>21</v>
      </c>
      <c r="M526" s="27">
        <v>176</v>
      </c>
      <c r="N526" s="27">
        <v>166</v>
      </c>
      <c r="O526" s="27">
        <f>SUM(M526:N526)</f>
        <v>342</v>
      </c>
      <c r="P526" s="76">
        <f t="shared" si="205"/>
        <v>1</v>
      </c>
      <c r="Q526" s="76">
        <f t="shared" si="205"/>
        <v>0</v>
      </c>
      <c r="R526" s="29">
        <f>IF(O526=0,0,IF(O526&gt;D526,2,IF(O526&lt;D526,0,IF(O526=D526,1,"?"))))</f>
        <v>2</v>
      </c>
      <c r="S526" s="408"/>
    </row>
    <row r="527" spans="1:19" ht="13.5" thickBot="1">
      <c r="A527" s="136"/>
      <c r="B527" s="32">
        <f aca="true" t="shared" si="206" ref="B527:G527">SUM(B523:B526)</f>
        <v>660</v>
      </c>
      <c r="C527" s="32">
        <f t="shared" si="206"/>
        <v>675</v>
      </c>
      <c r="D527" s="167">
        <f t="shared" si="206"/>
        <v>1335</v>
      </c>
      <c r="E527" s="34">
        <f t="shared" si="206"/>
        <v>0</v>
      </c>
      <c r="F527" s="34">
        <f t="shared" si="206"/>
        <v>2</v>
      </c>
      <c r="G527" s="34">
        <f t="shared" si="206"/>
        <v>0</v>
      </c>
      <c r="H527" s="409"/>
      <c r="I527" s="150"/>
      <c r="J527" s="138"/>
      <c r="K527" s="151"/>
      <c r="L527" s="127"/>
      <c r="M527" s="39">
        <f aca="true" t="shared" si="207" ref="M527:R527">SUM(M523:M526)</f>
        <v>720</v>
      </c>
      <c r="N527" s="32">
        <f t="shared" si="207"/>
        <v>701</v>
      </c>
      <c r="O527" s="32">
        <f t="shared" si="207"/>
        <v>1421</v>
      </c>
      <c r="P527" s="34">
        <f t="shared" si="207"/>
        <v>4</v>
      </c>
      <c r="Q527" s="34">
        <f t="shared" si="207"/>
        <v>2</v>
      </c>
      <c r="R527" s="34">
        <f t="shared" si="207"/>
        <v>8</v>
      </c>
      <c r="S527" s="409"/>
    </row>
    <row r="528" spans="4:19" ht="13.5" thickBot="1">
      <c r="D528" s="68">
        <f>D527</f>
        <v>1335</v>
      </c>
      <c r="E528" s="162"/>
      <c r="F528" s="162"/>
      <c r="H528" s="77">
        <f>IF(D528=0,0,IF(D528&gt;O528,4,IF(D528&lt;O528,0,IF(D528&gt;=O528,2,"falsch"))))</f>
        <v>0</v>
      </c>
      <c r="I528" s="1"/>
      <c r="O528" s="68">
        <f>O527</f>
        <v>1421</v>
      </c>
      <c r="P528" s="162"/>
      <c r="Q528" s="162"/>
      <c r="R528" s="42"/>
      <c r="S528" s="77">
        <f>IF(O528=0,0,IF(O528&gt;D528,4,IF(O528&lt;D528,0,IF(O528=D528,2,"falsch"))))</f>
        <v>4</v>
      </c>
    </row>
    <row r="529" spans="4:19" ht="12.75">
      <c r="D529" s="162"/>
      <c r="E529" s="162"/>
      <c r="F529" s="162"/>
      <c r="H529" s="163"/>
      <c r="I529" s="404" t="s">
        <v>191</v>
      </c>
      <c r="J529" s="405"/>
      <c r="K529" s="406"/>
      <c r="L529" s="164"/>
      <c r="M529" s="164"/>
      <c r="N529" s="164"/>
      <c r="O529" s="165"/>
      <c r="P529" s="165"/>
      <c r="Q529" s="165"/>
      <c r="R529" s="163"/>
      <c r="S529" s="163"/>
    </row>
    <row r="530" spans="9:11" ht="12.75">
      <c r="I530" s="48">
        <f>IF(I525&gt;K525,2,IF(I525=K525,1,0))</f>
        <v>0</v>
      </c>
      <c r="J530" s="128" t="s">
        <v>10</v>
      </c>
      <c r="K530" s="48">
        <f>IF(I525&lt;K525,2,IF(I525=K525,1,0))</f>
        <v>2</v>
      </c>
    </row>
    <row r="531" spans="8:10" ht="13.5" thickBot="1">
      <c r="H531" s="50"/>
      <c r="I531" s="64"/>
      <c r="J531" s="50"/>
    </row>
    <row r="532" spans="1:19" ht="13.5" thickBot="1">
      <c r="A532" s="175" t="s">
        <v>219</v>
      </c>
      <c r="B532" s="7" t="s">
        <v>2</v>
      </c>
      <c r="C532" s="7" t="s">
        <v>2</v>
      </c>
      <c r="D532" s="7" t="s">
        <v>3</v>
      </c>
      <c r="E532" s="7"/>
      <c r="F532" s="7"/>
      <c r="G532" s="7" t="s">
        <v>4</v>
      </c>
      <c r="H532" s="152" t="s">
        <v>5</v>
      </c>
      <c r="I532" s="146"/>
      <c r="J532" s="129"/>
      <c r="K532" s="147"/>
      <c r="L532" s="61" t="s">
        <v>34</v>
      </c>
      <c r="M532" s="131" t="s">
        <v>2</v>
      </c>
      <c r="N532" s="131" t="s">
        <v>2</v>
      </c>
      <c r="O532" s="131" t="s">
        <v>3</v>
      </c>
      <c r="P532" s="131"/>
      <c r="Q532" s="131"/>
      <c r="R532" s="131" t="s">
        <v>4</v>
      </c>
      <c r="S532" s="132" t="s">
        <v>5</v>
      </c>
    </row>
    <row r="533" spans="1:19" ht="12.75">
      <c r="A533" s="134" t="s">
        <v>212</v>
      </c>
      <c r="B533" s="16">
        <v>180</v>
      </c>
      <c r="C533" s="16">
        <v>170</v>
      </c>
      <c r="D533" s="16">
        <f>SUM(B533:C533)</f>
        <v>350</v>
      </c>
      <c r="E533" s="315">
        <f aca="true" t="shared" si="208" ref="E533:F536">IF(B533&gt;M533,1,IF(B533&lt;M533,0,IF(B533=M533,0.5,"?")))</f>
        <v>0</v>
      </c>
      <c r="F533" s="315">
        <f t="shared" si="208"/>
        <v>1</v>
      </c>
      <c r="G533" s="158">
        <f>IF(D533=0,0,IF(D533&gt;O533,2,IF(D533&lt;O533,0,IF(D533=O533,1,"?"))))</f>
        <v>0</v>
      </c>
      <c r="H533" s="413">
        <f>SUM(E537:G537)</f>
        <v>6</v>
      </c>
      <c r="I533" s="148"/>
      <c r="J533" s="20"/>
      <c r="K533" s="149"/>
      <c r="L533" s="15" t="s">
        <v>59</v>
      </c>
      <c r="M533" s="16">
        <v>199</v>
      </c>
      <c r="N533" s="16">
        <v>169</v>
      </c>
      <c r="O533" s="16">
        <f>SUM(M533:N533)</f>
        <v>368</v>
      </c>
      <c r="P533" s="316">
        <f aca="true" t="shared" si="209" ref="P533:Q536">IF(M533&gt;B533,1,IF(M533&lt;B533,0,IF(M533=B533,0.5,"?")))</f>
        <v>1</v>
      </c>
      <c r="Q533" s="316">
        <f t="shared" si="209"/>
        <v>0</v>
      </c>
      <c r="R533" s="159">
        <f>IF(O533=0,0,IF(O533&gt;D533,2,IF(O533&lt;D533,0,IF(O533=D533,1,"?"))))</f>
        <v>2</v>
      </c>
      <c r="S533" s="407">
        <f>SUM(P537:R537)</f>
        <v>10</v>
      </c>
    </row>
    <row r="534" spans="1:19" ht="12.75">
      <c r="A534" s="133" t="s">
        <v>216</v>
      </c>
      <c r="B534" s="16">
        <v>176</v>
      </c>
      <c r="C534" s="16">
        <v>168</v>
      </c>
      <c r="D534" s="16">
        <f>SUM(B534:C534)</f>
        <v>344</v>
      </c>
      <c r="E534" s="18">
        <f t="shared" si="208"/>
        <v>1</v>
      </c>
      <c r="F534" s="18">
        <f t="shared" si="208"/>
        <v>0</v>
      </c>
      <c r="G534" s="17">
        <f>IF(D534=0,0,IF(D534&gt;O534,2,IF(D534&lt;O534,0,IF(D534=O534,1,"?"))))</f>
        <v>2</v>
      </c>
      <c r="H534" s="414"/>
      <c r="I534" s="148" t="s">
        <v>8</v>
      </c>
      <c r="J534" s="24"/>
      <c r="K534" s="149"/>
      <c r="L534" s="57" t="s">
        <v>36</v>
      </c>
      <c r="M534" s="16">
        <v>161</v>
      </c>
      <c r="N534" s="16">
        <v>176</v>
      </c>
      <c r="O534" s="16">
        <f>SUM(M534:N534)</f>
        <v>337</v>
      </c>
      <c r="P534" s="18">
        <f t="shared" si="209"/>
        <v>0</v>
      </c>
      <c r="Q534" s="18">
        <f t="shared" si="209"/>
        <v>1</v>
      </c>
      <c r="R534" s="18">
        <f>IF(O534=0,0,IF(O534&gt;D534,2,IF(O534&lt;D534,0,IF(O534=D534,1,"?"))))</f>
        <v>0</v>
      </c>
      <c r="S534" s="408"/>
    </row>
    <row r="535" spans="1:19" ht="12.75">
      <c r="A535" s="133" t="s">
        <v>49</v>
      </c>
      <c r="B535" s="16">
        <v>152</v>
      </c>
      <c r="C535" s="16">
        <v>195</v>
      </c>
      <c r="D535" s="16">
        <f>SUM(B535:C535)</f>
        <v>347</v>
      </c>
      <c r="E535" s="18">
        <f t="shared" si="208"/>
        <v>0</v>
      </c>
      <c r="F535" s="18">
        <f t="shared" si="208"/>
        <v>1</v>
      </c>
      <c r="G535" s="17">
        <f>IF(D535=0,0,IF(D535&gt;O535,2,IF(D535&lt;O535,0,IF(D535=O535,1,"?"))))</f>
        <v>0</v>
      </c>
      <c r="H535" s="414"/>
      <c r="I535" s="317">
        <f>SUM(H533:H538)</f>
        <v>6</v>
      </c>
      <c r="J535" s="20" t="s">
        <v>10</v>
      </c>
      <c r="K535" s="318">
        <f>S533+S538</f>
        <v>14</v>
      </c>
      <c r="L535" s="15" t="s">
        <v>242</v>
      </c>
      <c r="M535" s="16">
        <v>180</v>
      </c>
      <c r="N535" s="16">
        <v>186</v>
      </c>
      <c r="O535" s="16">
        <f>SUM(M535:N535)</f>
        <v>366</v>
      </c>
      <c r="P535" s="18">
        <f t="shared" si="209"/>
        <v>1</v>
      </c>
      <c r="Q535" s="18">
        <f t="shared" si="209"/>
        <v>0</v>
      </c>
      <c r="R535" s="18">
        <f>IF(O535=0,0,IF(O535&gt;D535,2,IF(O535&lt;D535,0,IF(O535=D535,1,"?"))))</f>
        <v>2</v>
      </c>
      <c r="S535" s="408"/>
    </row>
    <row r="536" spans="1:19" ht="13.5" thickBot="1">
      <c r="A536" s="135" t="s">
        <v>199</v>
      </c>
      <c r="B536" s="27">
        <v>177</v>
      </c>
      <c r="C536" s="27">
        <v>157</v>
      </c>
      <c r="D536" s="27">
        <f>SUM(B536:C536)</f>
        <v>334</v>
      </c>
      <c r="E536" s="75">
        <f t="shared" si="208"/>
        <v>1</v>
      </c>
      <c r="F536" s="139">
        <f t="shared" si="208"/>
        <v>0</v>
      </c>
      <c r="G536" s="28">
        <f>IF(D536=0,0,IF(D536&gt;O536,2,IF(D536&lt;O536,0,IF(D536=O536,1,"?"))))</f>
        <v>0</v>
      </c>
      <c r="H536" s="414"/>
      <c r="I536" s="148"/>
      <c r="J536" s="20"/>
      <c r="K536" s="149"/>
      <c r="L536" s="15" t="s">
        <v>42</v>
      </c>
      <c r="M536" s="27">
        <v>170</v>
      </c>
      <c r="N536" s="27">
        <v>187</v>
      </c>
      <c r="O536" s="27">
        <f>SUM(M536:N536)</f>
        <v>357</v>
      </c>
      <c r="P536" s="76">
        <f t="shared" si="209"/>
        <v>0</v>
      </c>
      <c r="Q536" s="76">
        <f t="shared" si="209"/>
        <v>1</v>
      </c>
      <c r="R536" s="29">
        <f>IF(O536=0,0,IF(O536&gt;D536,2,IF(O536&lt;D536,0,IF(O536=D536,1,"?"))))</f>
        <v>2</v>
      </c>
      <c r="S536" s="408"/>
    </row>
    <row r="537" spans="1:19" ht="13.5" thickBot="1">
      <c r="A537" s="136"/>
      <c r="B537" s="32">
        <f aca="true" t="shared" si="210" ref="B537:G537">SUM(B533:B536)</f>
        <v>685</v>
      </c>
      <c r="C537" s="32">
        <f t="shared" si="210"/>
        <v>690</v>
      </c>
      <c r="D537" s="32">
        <f t="shared" si="210"/>
        <v>1375</v>
      </c>
      <c r="E537" s="34">
        <f t="shared" si="210"/>
        <v>2</v>
      </c>
      <c r="F537" s="34">
        <f t="shared" si="210"/>
        <v>2</v>
      </c>
      <c r="G537" s="34">
        <f t="shared" si="210"/>
        <v>2</v>
      </c>
      <c r="H537" s="415"/>
      <c r="I537" s="150"/>
      <c r="J537" s="138"/>
      <c r="K537" s="151"/>
      <c r="L537" s="127"/>
      <c r="M537" s="39">
        <f aca="true" t="shared" si="211" ref="M537:R537">SUM(M533:M536)</f>
        <v>710</v>
      </c>
      <c r="N537" s="32">
        <f t="shared" si="211"/>
        <v>718</v>
      </c>
      <c r="O537" s="32">
        <f t="shared" si="211"/>
        <v>1428</v>
      </c>
      <c r="P537" s="34">
        <f t="shared" si="211"/>
        <v>2</v>
      </c>
      <c r="Q537" s="34">
        <f t="shared" si="211"/>
        <v>2</v>
      </c>
      <c r="R537" s="34">
        <f t="shared" si="211"/>
        <v>6</v>
      </c>
      <c r="S537" s="409"/>
    </row>
    <row r="538" spans="4:19" ht="13.5" thickBot="1">
      <c r="D538" s="68">
        <f>D537</f>
        <v>1375</v>
      </c>
      <c r="E538" s="162"/>
      <c r="F538" s="162"/>
      <c r="H538" s="77">
        <f>IF(D538=0,0,IF(D538&gt;O538,4,IF(D538&lt;O538,0,IF(D538&gt;=O538,2,"falsch"))))</f>
        <v>0</v>
      </c>
      <c r="I538" s="1"/>
      <c r="O538" s="68">
        <f>O537</f>
        <v>1428</v>
      </c>
      <c r="P538" s="162"/>
      <c r="Q538" s="162"/>
      <c r="R538" s="42"/>
      <c r="S538" s="77">
        <f>IF(O538=0,0,IF(O538&gt;D538,4,IF(O538&lt;D538,0,IF(O538=D538,2,"falsch"))))</f>
        <v>4</v>
      </c>
    </row>
    <row r="539" spans="4:19" ht="12.75">
      <c r="D539" s="162"/>
      <c r="E539" s="162"/>
      <c r="F539" s="162"/>
      <c r="H539" s="163"/>
      <c r="I539" s="404" t="s">
        <v>191</v>
      </c>
      <c r="J539" s="405"/>
      <c r="K539" s="406"/>
      <c r="L539" s="164"/>
      <c r="M539" s="164"/>
      <c r="N539" s="164"/>
      <c r="O539" s="165"/>
      <c r="P539" s="165"/>
      <c r="Q539" s="165"/>
      <c r="R539" s="163"/>
      <c r="S539" s="163"/>
    </row>
    <row r="540" spans="9:11" ht="12.75">
      <c r="I540" s="48">
        <f>IF(I535&gt;K535,2,IF(I535=K535,1,0))</f>
        <v>0</v>
      </c>
      <c r="J540" s="128" t="s">
        <v>10</v>
      </c>
      <c r="K540" s="48">
        <f>IF(I535&lt;K535,2,IF(I535=K535,1,0))</f>
        <v>2</v>
      </c>
    </row>
    <row r="541" ht="13.5" thickBot="1"/>
    <row r="542" spans="1:19" ht="13.5" thickBot="1">
      <c r="A542" s="5" t="s">
        <v>472</v>
      </c>
      <c r="B542" s="131" t="s">
        <v>2</v>
      </c>
      <c r="C542" s="131" t="s">
        <v>2</v>
      </c>
      <c r="D542" s="131" t="s">
        <v>3</v>
      </c>
      <c r="E542" s="131"/>
      <c r="F542" s="131"/>
      <c r="G542" s="131" t="s">
        <v>4</v>
      </c>
      <c r="H542" s="152" t="s">
        <v>5</v>
      </c>
      <c r="I542" s="146"/>
      <c r="J542" s="129"/>
      <c r="K542" s="147"/>
      <c r="L542" s="13" t="s">
        <v>238</v>
      </c>
      <c r="M542" s="131" t="s">
        <v>2</v>
      </c>
      <c r="N542" s="131" t="s">
        <v>2</v>
      </c>
      <c r="O542" s="131" t="s">
        <v>3</v>
      </c>
      <c r="P542" s="131"/>
      <c r="Q542" s="131"/>
      <c r="R542" s="131" t="s">
        <v>4</v>
      </c>
      <c r="S542" s="132" t="s">
        <v>5</v>
      </c>
    </row>
    <row r="543" spans="1:19" ht="12.75">
      <c r="A543" s="160" t="s">
        <v>288</v>
      </c>
      <c r="B543" s="157">
        <v>176</v>
      </c>
      <c r="C543" s="157">
        <v>166</v>
      </c>
      <c r="D543" s="157">
        <f>SUM(B543:C543)</f>
        <v>342</v>
      </c>
      <c r="E543" s="315">
        <f aca="true" t="shared" si="212" ref="E543:F546">IF(B543&gt;M543,1,IF(B543&lt;M543,0,IF(B543=M543,0.5,"?")))</f>
        <v>1</v>
      </c>
      <c r="F543" s="315">
        <f t="shared" si="212"/>
        <v>0</v>
      </c>
      <c r="G543" s="158">
        <f>IF(D543=0,0,IF(D543&gt;O543,2,IF(D543&lt;O543,0,IF(D543=O543,1,"?"))))</f>
        <v>0</v>
      </c>
      <c r="H543" s="407">
        <f>SUM(E547:G547)</f>
        <v>1.5</v>
      </c>
      <c r="I543" s="148"/>
      <c r="J543" s="20"/>
      <c r="K543" s="149"/>
      <c r="L543" s="156" t="s">
        <v>434</v>
      </c>
      <c r="M543" s="157">
        <v>175</v>
      </c>
      <c r="N543" s="157">
        <v>174</v>
      </c>
      <c r="O543" s="157">
        <f>SUM(M543:N543)</f>
        <v>349</v>
      </c>
      <c r="P543" s="316">
        <f aca="true" t="shared" si="213" ref="P543:Q546">IF(M543&gt;B543,1,IF(M543&lt;B543,0,IF(M543=B543,0.5,"?")))</f>
        <v>0</v>
      </c>
      <c r="Q543" s="316">
        <f t="shared" si="213"/>
        <v>1</v>
      </c>
      <c r="R543" s="159">
        <f>IF(O543=0,0,IF(O543&gt;D543,2,IF(O543&lt;D543,0,IF(O543=D543,1,"?"))))</f>
        <v>2</v>
      </c>
      <c r="S543" s="407">
        <f>SUM(P547:R547)</f>
        <v>14.5</v>
      </c>
    </row>
    <row r="544" spans="1:19" ht="12.75">
      <c r="A544" s="135" t="s">
        <v>289</v>
      </c>
      <c r="B544" s="16">
        <v>176</v>
      </c>
      <c r="C544" s="16">
        <v>161</v>
      </c>
      <c r="D544" s="16">
        <f>SUM(B544:C544)</f>
        <v>337</v>
      </c>
      <c r="E544" s="18">
        <f t="shared" si="212"/>
        <v>0.5</v>
      </c>
      <c r="F544" s="18">
        <f t="shared" si="212"/>
        <v>0</v>
      </c>
      <c r="G544" s="17">
        <f>IF(D544=0,0,IF(D544&gt;O544,2,IF(D544&lt;O544,0,IF(D544=O544,1,"?"))))</f>
        <v>0</v>
      </c>
      <c r="H544" s="408"/>
      <c r="I544" s="148" t="s">
        <v>8</v>
      </c>
      <c r="J544" s="24"/>
      <c r="K544" s="149"/>
      <c r="L544" s="143" t="s">
        <v>245</v>
      </c>
      <c r="M544" s="16">
        <v>176</v>
      </c>
      <c r="N544" s="16">
        <v>166</v>
      </c>
      <c r="O544" s="16">
        <f>SUM(M544:N544)</f>
        <v>342</v>
      </c>
      <c r="P544" s="18">
        <f t="shared" si="213"/>
        <v>0.5</v>
      </c>
      <c r="Q544" s="18">
        <f t="shared" si="213"/>
        <v>1</v>
      </c>
      <c r="R544" s="18">
        <f>IF(O544=0,0,IF(O544&gt;D544,2,IF(O544&lt;D544,0,IF(O544=D544,1,"?"))))</f>
        <v>2</v>
      </c>
      <c r="S544" s="408"/>
    </row>
    <row r="545" spans="1:19" ht="12.75">
      <c r="A545" s="135" t="s">
        <v>290</v>
      </c>
      <c r="B545" s="16">
        <v>168</v>
      </c>
      <c r="C545" s="16">
        <v>158</v>
      </c>
      <c r="D545" s="16">
        <f>SUM(B545:C545)</f>
        <v>326</v>
      </c>
      <c r="E545" s="18">
        <f t="shared" si="212"/>
        <v>0</v>
      </c>
      <c r="F545" s="18">
        <f t="shared" si="212"/>
        <v>0</v>
      </c>
      <c r="G545" s="17">
        <f>IF(D545=0,0,IF(D545&gt;O545,2,IF(D545&lt;O545,0,IF(D545=O545,1,"?"))))</f>
        <v>0</v>
      </c>
      <c r="H545" s="408"/>
      <c r="I545" s="317">
        <f>SUM(H543:H548)</f>
        <v>1.5</v>
      </c>
      <c r="J545" s="20" t="s">
        <v>10</v>
      </c>
      <c r="K545" s="318">
        <f>S543+S548</f>
        <v>18.5</v>
      </c>
      <c r="L545" s="133" t="s">
        <v>254</v>
      </c>
      <c r="M545" s="16">
        <v>175</v>
      </c>
      <c r="N545" s="16">
        <v>175</v>
      </c>
      <c r="O545" s="16">
        <f>SUM(M545:N545)</f>
        <v>350</v>
      </c>
      <c r="P545" s="18">
        <f t="shared" si="213"/>
        <v>1</v>
      </c>
      <c r="Q545" s="18">
        <f t="shared" si="213"/>
        <v>1</v>
      </c>
      <c r="R545" s="18">
        <f>IF(O545=0,0,IF(O545&gt;D545,2,IF(O545&lt;D545,0,IF(O545=D545,1,"?"))))</f>
        <v>2</v>
      </c>
      <c r="S545" s="408"/>
    </row>
    <row r="546" spans="1:19" ht="13.5" thickBot="1">
      <c r="A546" s="135" t="s">
        <v>291</v>
      </c>
      <c r="B546" s="27">
        <v>161</v>
      </c>
      <c r="C546" s="27">
        <v>160</v>
      </c>
      <c r="D546" s="27">
        <f>SUM(B546:C546)</f>
        <v>321</v>
      </c>
      <c r="E546" s="75">
        <f t="shared" si="212"/>
        <v>0</v>
      </c>
      <c r="F546" s="139">
        <f t="shared" si="212"/>
        <v>0</v>
      </c>
      <c r="G546" s="28">
        <f>IF(D546=0,0,IF(D546&gt;O546,2,IF(D546&lt;O546,0,IF(D546=O546,1,"?"))))</f>
        <v>0</v>
      </c>
      <c r="H546" s="408"/>
      <c r="I546" s="148"/>
      <c r="J546" s="20"/>
      <c r="K546" s="149"/>
      <c r="L546" s="133" t="s">
        <v>201</v>
      </c>
      <c r="M546" s="27">
        <v>173</v>
      </c>
      <c r="N546" s="27">
        <v>168</v>
      </c>
      <c r="O546" s="27">
        <f>SUM(M546:N546)</f>
        <v>341</v>
      </c>
      <c r="P546" s="76">
        <f t="shared" si="213"/>
        <v>1</v>
      </c>
      <c r="Q546" s="76">
        <f t="shared" si="213"/>
        <v>1</v>
      </c>
      <c r="R546" s="29">
        <f>IF(O546=0,0,IF(O546&gt;D546,2,IF(O546&lt;D546,0,IF(O546=D546,1,"?"))))</f>
        <v>2</v>
      </c>
      <c r="S546" s="408"/>
    </row>
    <row r="547" spans="1:19" ht="13.5" thickBot="1">
      <c r="A547" s="136"/>
      <c r="B547" s="32">
        <f aca="true" t="shared" si="214" ref="B547:G547">SUM(B543:B546)</f>
        <v>681</v>
      </c>
      <c r="C547" s="32">
        <f t="shared" si="214"/>
        <v>645</v>
      </c>
      <c r="D547" s="32">
        <f t="shared" si="214"/>
        <v>1326</v>
      </c>
      <c r="E547" s="34">
        <f t="shared" si="214"/>
        <v>1.5</v>
      </c>
      <c r="F547" s="34">
        <f t="shared" si="214"/>
        <v>0</v>
      </c>
      <c r="G547" s="34">
        <f t="shared" si="214"/>
        <v>0</v>
      </c>
      <c r="H547" s="409"/>
      <c r="I547" s="150"/>
      <c r="J547" s="138"/>
      <c r="K547" s="151"/>
      <c r="L547" s="155"/>
      <c r="M547" s="39">
        <f aca="true" t="shared" si="215" ref="M547:R547">SUM(M543:M546)</f>
        <v>699</v>
      </c>
      <c r="N547" s="32">
        <f t="shared" si="215"/>
        <v>683</v>
      </c>
      <c r="O547" s="32">
        <f t="shared" si="215"/>
        <v>1382</v>
      </c>
      <c r="P547" s="34">
        <f t="shared" si="215"/>
        <v>2.5</v>
      </c>
      <c r="Q547" s="34">
        <f t="shared" si="215"/>
        <v>4</v>
      </c>
      <c r="R547" s="34">
        <f t="shared" si="215"/>
        <v>8</v>
      </c>
      <c r="S547" s="409"/>
    </row>
    <row r="548" spans="4:19" ht="13.5" thickBot="1">
      <c r="D548" s="68">
        <f>D547</f>
        <v>1326</v>
      </c>
      <c r="E548" s="162"/>
      <c r="F548" s="162"/>
      <c r="H548" s="77">
        <f>IF(D548=0,0,IF(D548&gt;O548,4,IF(D548&lt;O548,0,IF(D548&gt;=O548,2,"falsch"))))</f>
        <v>0</v>
      </c>
      <c r="I548" s="1"/>
      <c r="O548" s="68">
        <f>O547</f>
        <v>1382</v>
      </c>
      <c r="P548" s="162"/>
      <c r="Q548" s="162"/>
      <c r="R548" s="42"/>
      <c r="S548" s="77">
        <f>IF(O548=0,0,IF(O548&gt;D548,4,IF(O548&lt;D548,0,IF(O548=D548,2,"falsch"))))</f>
        <v>4</v>
      </c>
    </row>
    <row r="549" spans="4:19" ht="12.75">
      <c r="D549" s="162"/>
      <c r="E549" s="162"/>
      <c r="F549" s="162"/>
      <c r="H549" s="163"/>
      <c r="I549" s="404" t="s">
        <v>191</v>
      </c>
      <c r="J549" s="405"/>
      <c r="K549" s="406"/>
      <c r="L549" s="164"/>
      <c r="M549" s="164"/>
      <c r="N549" s="164"/>
      <c r="O549" s="165"/>
      <c r="P549" s="165"/>
      <c r="Q549" s="165"/>
      <c r="R549" s="163"/>
      <c r="S549" s="163"/>
    </row>
    <row r="550" spans="9:11" ht="12.75">
      <c r="I550" s="48">
        <f>IF(I545&gt;K545,2,IF(I545=K545,1,0))</f>
        <v>0</v>
      </c>
      <c r="J550" s="128" t="s">
        <v>10</v>
      </c>
      <c r="K550" s="48">
        <f>IF(I545&lt;K545,2,IF(I545=K545,1,0))</f>
        <v>2</v>
      </c>
    </row>
    <row r="551" spans="1:3" ht="15.75">
      <c r="A551" s="402" t="s">
        <v>389</v>
      </c>
      <c r="B551" s="402"/>
      <c r="C551" s="402"/>
    </row>
    <row r="552" spans="2:18" ht="16.5" thickBot="1">
      <c r="B552" s="4"/>
      <c r="H552" s="2"/>
      <c r="I552" s="3"/>
      <c r="J552" s="3"/>
      <c r="K552" s="3"/>
      <c r="L552" s="3"/>
      <c r="R552" s="1"/>
    </row>
    <row r="553" spans="1:19" ht="13.5" thickBot="1">
      <c r="A553" s="175" t="s">
        <v>219</v>
      </c>
      <c r="B553" s="131" t="s">
        <v>2</v>
      </c>
      <c r="C553" s="131" t="s">
        <v>2</v>
      </c>
      <c r="D553" s="131" t="s">
        <v>3</v>
      </c>
      <c r="E553" s="131"/>
      <c r="F553" s="131"/>
      <c r="G553" s="131" t="s">
        <v>4</v>
      </c>
      <c r="H553" s="152" t="s">
        <v>5</v>
      </c>
      <c r="I553" s="146"/>
      <c r="J553" s="129"/>
      <c r="K553" s="147"/>
      <c r="L553" s="181" t="s">
        <v>1</v>
      </c>
      <c r="M553" s="131" t="s">
        <v>2</v>
      </c>
      <c r="N553" s="131" t="s">
        <v>2</v>
      </c>
      <c r="O553" s="131" t="s">
        <v>3</v>
      </c>
      <c r="P553" s="131"/>
      <c r="Q553" s="131"/>
      <c r="R553" s="131" t="s">
        <v>4</v>
      </c>
      <c r="S553" s="132" t="s">
        <v>5</v>
      </c>
    </row>
    <row r="554" spans="1:19" ht="12.75">
      <c r="A554" s="156" t="s">
        <v>212</v>
      </c>
      <c r="B554" s="157">
        <v>170</v>
      </c>
      <c r="C554" s="157">
        <v>182</v>
      </c>
      <c r="D554" s="157">
        <f>SUM(B554:C554)</f>
        <v>352</v>
      </c>
      <c r="E554" s="315">
        <f aca="true" t="shared" si="216" ref="E554:F557">IF(B554&gt;M554,1,IF(B554&lt;M554,0,IF(B554=M554,0.5,"?")))</f>
        <v>0</v>
      </c>
      <c r="F554" s="315">
        <f t="shared" si="216"/>
        <v>0</v>
      </c>
      <c r="G554" s="158">
        <f>IF(D554=0,0,IF(D554&gt;O554,2,IF(D554&lt;O554,0,IF(D554=O554,1,"?"))))</f>
        <v>0</v>
      </c>
      <c r="H554" s="407">
        <f>SUM(E558:G558)</f>
        <v>2</v>
      </c>
      <c r="I554" s="148"/>
      <c r="J554" s="20"/>
      <c r="K554" s="149"/>
      <c r="L554" s="160" t="s">
        <v>11</v>
      </c>
      <c r="M554" s="157">
        <v>188</v>
      </c>
      <c r="N554" s="157">
        <v>194</v>
      </c>
      <c r="O554" s="157">
        <f>SUM(M554:N554)</f>
        <v>382</v>
      </c>
      <c r="P554" s="316">
        <f aca="true" t="shared" si="217" ref="P554:Q557">IF(M554&gt;B554,1,IF(M554&lt;B554,0,IF(M554=B554,0.5,"?")))</f>
        <v>1</v>
      </c>
      <c r="Q554" s="316">
        <f t="shared" si="217"/>
        <v>1</v>
      </c>
      <c r="R554" s="159">
        <f>IF(O554=0,0,IF(O554&gt;D554,2,IF(O554&lt;D554,0,IF(O554=D554,1,"?"))))</f>
        <v>2</v>
      </c>
      <c r="S554" s="407">
        <f>SUM(P558:R558)</f>
        <v>14</v>
      </c>
    </row>
    <row r="555" spans="1:19" ht="12.75">
      <c r="A555" s="133" t="s">
        <v>49</v>
      </c>
      <c r="B555" s="16">
        <v>154</v>
      </c>
      <c r="C555" s="16">
        <v>162</v>
      </c>
      <c r="D555" s="16">
        <f>SUM(B555:C555)</f>
        <v>316</v>
      </c>
      <c r="E555" s="18">
        <f t="shared" si="216"/>
        <v>0</v>
      </c>
      <c r="F555" s="18">
        <f t="shared" si="216"/>
        <v>0</v>
      </c>
      <c r="G555" s="17">
        <f>IF(D555=0,0,IF(D555&gt;O555,2,IF(D555&lt;O555,0,IF(D555=O555,1,"?"))))</f>
        <v>0</v>
      </c>
      <c r="H555" s="408"/>
      <c r="I555" s="148" t="s">
        <v>8</v>
      </c>
      <c r="J555" s="24"/>
      <c r="K555" s="149"/>
      <c r="L555" s="135" t="s">
        <v>433</v>
      </c>
      <c r="M555" s="16">
        <v>186</v>
      </c>
      <c r="N555" s="16">
        <v>181</v>
      </c>
      <c r="O555" s="16">
        <f>SUM(M555:N555)</f>
        <v>367</v>
      </c>
      <c r="P555" s="18">
        <f t="shared" si="217"/>
        <v>1</v>
      </c>
      <c r="Q555" s="18">
        <f t="shared" si="217"/>
        <v>1</v>
      </c>
      <c r="R555" s="18">
        <f>IF(O555=0,0,IF(O555&gt;D555,2,IF(O555&lt;D555,0,IF(O555=D555,1,"?"))))</f>
        <v>2</v>
      </c>
      <c r="S555" s="408"/>
    </row>
    <row r="556" spans="1:19" ht="12.75">
      <c r="A556" s="133" t="s">
        <v>216</v>
      </c>
      <c r="B556" s="16">
        <v>166</v>
      </c>
      <c r="C556" s="16">
        <v>187</v>
      </c>
      <c r="D556" s="16">
        <f>SUM(B556:C556)</f>
        <v>353</v>
      </c>
      <c r="E556" s="18">
        <f t="shared" si="216"/>
        <v>0</v>
      </c>
      <c r="F556" s="18">
        <f t="shared" si="216"/>
        <v>1</v>
      </c>
      <c r="G556" s="17">
        <f>IF(D556=0,0,IF(D556&gt;O556,2,IF(D556&lt;O556,0,IF(D556=O556,1,"?"))))</f>
        <v>0</v>
      </c>
      <c r="H556" s="408"/>
      <c r="I556" s="317">
        <f>SUM(H554:H559)</f>
        <v>2</v>
      </c>
      <c r="J556" s="20" t="s">
        <v>10</v>
      </c>
      <c r="K556" s="318">
        <f>S554+S559</f>
        <v>18</v>
      </c>
      <c r="L556" s="135" t="s">
        <v>9</v>
      </c>
      <c r="M556" s="16">
        <v>174</v>
      </c>
      <c r="N556" s="16">
        <v>184</v>
      </c>
      <c r="O556" s="16">
        <f>SUM(M556:N556)</f>
        <v>358</v>
      </c>
      <c r="P556" s="18">
        <f t="shared" si="217"/>
        <v>1</v>
      </c>
      <c r="Q556" s="18">
        <f t="shared" si="217"/>
        <v>0</v>
      </c>
      <c r="R556" s="18">
        <f>IF(O556=0,0,IF(O556&gt;D556,2,IF(O556&lt;D556,0,IF(O556=D556,1,"?"))))</f>
        <v>2</v>
      </c>
      <c r="S556" s="408"/>
    </row>
    <row r="557" spans="1:19" ht="13.5" thickBot="1">
      <c r="A557" s="133" t="s">
        <v>50</v>
      </c>
      <c r="B557" s="27">
        <v>177</v>
      </c>
      <c r="C557" s="27">
        <v>171</v>
      </c>
      <c r="D557" s="27">
        <f>SUM(B557:C557)</f>
        <v>348</v>
      </c>
      <c r="E557" s="75">
        <f t="shared" si="216"/>
        <v>1</v>
      </c>
      <c r="F557" s="139">
        <f t="shared" si="216"/>
        <v>0</v>
      </c>
      <c r="G557" s="28">
        <f>IF(D557=0,0,IF(D557&gt;O557,2,IF(D557&lt;O557,0,IF(D557=O557,1,"?"))))</f>
        <v>0</v>
      </c>
      <c r="H557" s="408"/>
      <c r="I557" s="148"/>
      <c r="J557" s="20"/>
      <c r="K557" s="149"/>
      <c r="L557" s="135" t="s">
        <v>6</v>
      </c>
      <c r="M557" s="27">
        <v>170</v>
      </c>
      <c r="N557" s="27">
        <v>179</v>
      </c>
      <c r="O557" s="27">
        <f>SUM(M557:N557)</f>
        <v>349</v>
      </c>
      <c r="P557" s="76">
        <f t="shared" si="217"/>
        <v>0</v>
      </c>
      <c r="Q557" s="76">
        <f t="shared" si="217"/>
        <v>1</v>
      </c>
      <c r="R557" s="29">
        <f>IF(O557=0,0,IF(O557&gt;D557,2,IF(O557&lt;D557,0,IF(O557=D557,1,"?"))))</f>
        <v>2</v>
      </c>
      <c r="S557" s="408"/>
    </row>
    <row r="558" spans="1:19" ht="13.5" thickBot="1">
      <c r="A558" s="136"/>
      <c r="B558" s="32">
        <f aca="true" t="shared" si="218" ref="B558:G558">SUM(B554:B557)</f>
        <v>667</v>
      </c>
      <c r="C558" s="32">
        <f t="shared" si="218"/>
        <v>702</v>
      </c>
      <c r="D558" s="32">
        <f t="shared" si="218"/>
        <v>1369</v>
      </c>
      <c r="E558" s="34">
        <f t="shared" si="218"/>
        <v>1</v>
      </c>
      <c r="F558" s="34">
        <f t="shared" si="218"/>
        <v>1</v>
      </c>
      <c r="G558" s="34">
        <f t="shared" si="218"/>
        <v>0</v>
      </c>
      <c r="H558" s="409"/>
      <c r="I558" s="150"/>
      <c r="J558" s="138"/>
      <c r="K558" s="151"/>
      <c r="L558" s="155"/>
      <c r="M558" s="39">
        <f aca="true" t="shared" si="219" ref="M558:R558">SUM(M554:M557)</f>
        <v>718</v>
      </c>
      <c r="N558" s="32">
        <f t="shared" si="219"/>
        <v>738</v>
      </c>
      <c r="O558" s="32">
        <f t="shared" si="219"/>
        <v>1456</v>
      </c>
      <c r="P558" s="34">
        <f t="shared" si="219"/>
        <v>3</v>
      </c>
      <c r="Q558" s="34">
        <f t="shared" si="219"/>
        <v>3</v>
      </c>
      <c r="R558" s="34">
        <f t="shared" si="219"/>
        <v>8</v>
      </c>
      <c r="S558" s="409"/>
    </row>
    <row r="559" spans="4:19" ht="13.5" thickBot="1">
      <c r="D559" s="68">
        <f>D558</f>
        <v>1369</v>
      </c>
      <c r="E559" s="162"/>
      <c r="F559" s="162"/>
      <c r="H559" s="77">
        <f>IF(D559=0,0,IF(D559&gt;O559,4,IF(D559&lt;O559,0,IF(D559&gt;=O559,2,"falsch"))))</f>
        <v>0</v>
      </c>
      <c r="I559" s="1"/>
      <c r="J559" s="1"/>
      <c r="K559" s="1"/>
      <c r="L559" s="1"/>
      <c r="O559" s="68">
        <f>O558</f>
        <v>1456</v>
      </c>
      <c r="P559" s="162"/>
      <c r="Q559" s="162"/>
      <c r="R559" s="42"/>
      <c r="S559" s="77">
        <f>IF(O559=0,0,IF(O559&gt;D559,4,IF(O559&lt;D559,0,IF(O559=D559,2,"falsch"))))</f>
        <v>4</v>
      </c>
    </row>
    <row r="560" spans="4:19" ht="12.75">
      <c r="D560" s="162"/>
      <c r="E560" s="162"/>
      <c r="F560" s="162"/>
      <c r="H560" s="163"/>
      <c r="I560" s="404" t="s">
        <v>191</v>
      </c>
      <c r="J560" s="405"/>
      <c r="K560" s="406"/>
      <c r="L560" s="166"/>
      <c r="M560" s="164"/>
      <c r="N560" s="164"/>
      <c r="O560" s="165"/>
      <c r="P560" s="165"/>
      <c r="Q560" s="165"/>
      <c r="R560" s="163"/>
      <c r="S560" s="163"/>
    </row>
    <row r="561" spans="8:12" ht="12.75">
      <c r="H561" s="47"/>
      <c r="I561" s="48">
        <f>IF(I556&gt;K556,2,IF(I556=K556,1,0))</f>
        <v>0</v>
      </c>
      <c r="J561" s="128" t="s">
        <v>10</v>
      </c>
      <c r="K561" s="48">
        <f>IF(I556&lt;K556,2,IF(I556=K556,1,0))</f>
        <v>2</v>
      </c>
      <c r="L561" s="47"/>
    </row>
    <row r="562" spans="8:12" ht="13.5" thickBot="1">
      <c r="H562" s="50"/>
      <c r="I562" s="51"/>
      <c r="J562" s="52"/>
      <c r="K562" s="1"/>
      <c r="L562" s="1"/>
    </row>
    <row r="563" spans="1:19" ht="13.5" thickBot="1">
      <c r="A563" s="175" t="s">
        <v>34</v>
      </c>
      <c r="B563" s="131" t="s">
        <v>2</v>
      </c>
      <c r="C563" s="131" t="s">
        <v>2</v>
      </c>
      <c r="D563" s="131" t="s">
        <v>3</v>
      </c>
      <c r="E563" s="131"/>
      <c r="F563" s="131"/>
      <c r="G563" s="131" t="s">
        <v>4</v>
      </c>
      <c r="H563" s="152" t="s">
        <v>5</v>
      </c>
      <c r="I563" s="146"/>
      <c r="J563" s="129"/>
      <c r="K563" s="147"/>
      <c r="L563" s="13" t="s">
        <v>222</v>
      </c>
      <c r="M563" s="141" t="s">
        <v>2</v>
      </c>
      <c r="N563" s="131" t="s">
        <v>2</v>
      </c>
      <c r="O563" s="131" t="s">
        <v>3</v>
      </c>
      <c r="P563" s="131"/>
      <c r="Q563" s="131"/>
      <c r="R563" s="131" t="s">
        <v>4</v>
      </c>
      <c r="S563" s="132" t="s">
        <v>5</v>
      </c>
    </row>
    <row r="564" spans="1:19" ht="12.75">
      <c r="A564" s="156" t="s">
        <v>35</v>
      </c>
      <c r="B564" s="157">
        <v>166</v>
      </c>
      <c r="C564" s="157">
        <v>158</v>
      </c>
      <c r="D564" s="157">
        <f>SUM(B564:C564)</f>
        <v>324</v>
      </c>
      <c r="E564" s="315">
        <f aca="true" t="shared" si="220" ref="E564:F567">IF(B564&gt;M564,1,IF(B564&lt;M564,0,IF(B564=M564,0.5,"?")))</f>
        <v>1</v>
      </c>
      <c r="F564" s="315">
        <f t="shared" si="220"/>
        <v>0</v>
      </c>
      <c r="G564" s="158">
        <f>IF(D564=0,0,IF(D564&gt;O564,2,IF(D564&lt;O564,0,IF(D564=O564,1,"?"))))</f>
        <v>0</v>
      </c>
      <c r="H564" s="407">
        <f>SUM(E568:G568)</f>
        <v>9</v>
      </c>
      <c r="I564" s="148"/>
      <c r="J564" s="20"/>
      <c r="K564" s="149"/>
      <c r="L564" s="156" t="s">
        <v>221</v>
      </c>
      <c r="M564" s="157">
        <v>164</v>
      </c>
      <c r="N564" s="157">
        <v>174</v>
      </c>
      <c r="O564" s="157">
        <f>SUM(M564:N564)</f>
        <v>338</v>
      </c>
      <c r="P564" s="316">
        <f aca="true" t="shared" si="221" ref="P564:Q567">IF(M564&gt;B564,1,IF(M564&lt;B564,0,IF(M564=B564,0.5,"?")))</f>
        <v>0</v>
      </c>
      <c r="Q564" s="316">
        <f t="shared" si="221"/>
        <v>1</v>
      </c>
      <c r="R564" s="159">
        <f>IF(O564=0,0,IF(O564&gt;D564,2,IF(O564&lt;D564,0,IF(O564=D564,1,"?"))))</f>
        <v>2</v>
      </c>
      <c r="S564" s="407">
        <f>SUM(P568:R568)</f>
        <v>7</v>
      </c>
    </row>
    <row r="565" spans="1:19" ht="12.75">
      <c r="A565" s="133" t="s">
        <v>242</v>
      </c>
      <c r="B565" s="16">
        <v>159</v>
      </c>
      <c r="C565" s="16">
        <v>192</v>
      </c>
      <c r="D565" s="16">
        <f>SUM(B565:C565)</f>
        <v>351</v>
      </c>
      <c r="E565" s="18">
        <f t="shared" si="220"/>
        <v>0</v>
      </c>
      <c r="F565" s="18">
        <f t="shared" si="220"/>
        <v>1</v>
      </c>
      <c r="G565" s="17">
        <f>IF(D565=0,0,IF(D565&gt;O565,2,IF(D565&lt;O565,0,IF(D565=O565,1,"?"))))</f>
        <v>0</v>
      </c>
      <c r="H565" s="408"/>
      <c r="I565" s="148" t="s">
        <v>8</v>
      </c>
      <c r="J565" s="24"/>
      <c r="K565" s="149"/>
      <c r="L565" s="133" t="s">
        <v>227</v>
      </c>
      <c r="M565" s="16">
        <v>184</v>
      </c>
      <c r="N565" s="16">
        <v>177</v>
      </c>
      <c r="O565" s="16">
        <f>SUM(M565:N565)</f>
        <v>361</v>
      </c>
      <c r="P565" s="18">
        <f t="shared" si="221"/>
        <v>1</v>
      </c>
      <c r="Q565" s="18">
        <f t="shared" si="221"/>
        <v>0</v>
      </c>
      <c r="R565" s="18">
        <f>IF(O565=0,0,IF(O565&gt;D565,2,IF(O565&lt;D565,0,IF(O565=D565,1,"?"))))</f>
        <v>2</v>
      </c>
      <c r="S565" s="408"/>
    </row>
    <row r="566" spans="1:19" ht="12.75">
      <c r="A566" s="133" t="s">
        <v>37</v>
      </c>
      <c r="B566" s="16">
        <v>184</v>
      </c>
      <c r="C566" s="16">
        <v>181</v>
      </c>
      <c r="D566" s="16">
        <f>SUM(B566:C566)</f>
        <v>365</v>
      </c>
      <c r="E566" s="18">
        <f t="shared" si="220"/>
        <v>1</v>
      </c>
      <c r="F566" s="18">
        <f t="shared" si="220"/>
        <v>0</v>
      </c>
      <c r="G566" s="17">
        <f>IF(D566=0,0,IF(D566&gt;O566,2,IF(D566&lt;O566,0,IF(D566=O566,1,"?"))))</f>
        <v>2</v>
      </c>
      <c r="H566" s="408"/>
      <c r="I566" s="317">
        <f>SUM(H564:H569)</f>
        <v>13</v>
      </c>
      <c r="J566" s="20" t="s">
        <v>10</v>
      </c>
      <c r="K566" s="318">
        <f>S564+S569</f>
        <v>7</v>
      </c>
      <c r="L566" s="133" t="s">
        <v>228</v>
      </c>
      <c r="M566" s="16">
        <v>176</v>
      </c>
      <c r="N566" s="16">
        <v>185</v>
      </c>
      <c r="O566" s="16">
        <f>SUM(M566:N566)</f>
        <v>361</v>
      </c>
      <c r="P566" s="18">
        <f t="shared" si="221"/>
        <v>0</v>
      </c>
      <c r="Q566" s="18">
        <f t="shared" si="221"/>
        <v>1</v>
      </c>
      <c r="R566" s="18">
        <f>IF(O566=0,0,IF(O566&gt;D566,2,IF(O566&lt;D566,0,IF(O566=D566,1,"?"))))</f>
        <v>0</v>
      </c>
      <c r="S566" s="408"/>
    </row>
    <row r="567" spans="1:19" ht="13.5" thickBot="1">
      <c r="A567" s="133" t="s">
        <v>42</v>
      </c>
      <c r="B567" s="27">
        <v>182</v>
      </c>
      <c r="C567" s="27">
        <v>185</v>
      </c>
      <c r="D567" s="27">
        <f>SUM(B567:C567)</f>
        <v>367</v>
      </c>
      <c r="E567" s="75">
        <f t="shared" si="220"/>
        <v>1</v>
      </c>
      <c r="F567" s="139">
        <f t="shared" si="220"/>
        <v>1</v>
      </c>
      <c r="G567" s="28">
        <f>IF(D567=0,0,IF(D567&gt;O567,2,IF(D567&lt;O567,0,IF(D567=O567,1,"?"))))</f>
        <v>2</v>
      </c>
      <c r="H567" s="408"/>
      <c r="I567" s="148"/>
      <c r="J567" s="20"/>
      <c r="K567" s="149"/>
      <c r="L567" s="133" t="s">
        <v>324</v>
      </c>
      <c r="M567" s="27">
        <v>168</v>
      </c>
      <c r="N567" s="27">
        <v>171</v>
      </c>
      <c r="O567" s="27">
        <f>SUM(M567:N567)</f>
        <v>339</v>
      </c>
      <c r="P567" s="76">
        <f t="shared" si="221"/>
        <v>0</v>
      </c>
      <c r="Q567" s="76">
        <f t="shared" si="221"/>
        <v>0</v>
      </c>
      <c r="R567" s="29">
        <f>IF(O567=0,0,IF(O567&gt;D567,2,IF(O567&lt;D567,0,IF(O567=D567,1,"?"))))</f>
        <v>0</v>
      </c>
      <c r="S567" s="408"/>
    </row>
    <row r="568" spans="1:19" ht="13.5" thickBot="1">
      <c r="A568" s="136"/>
      <c r="B568" s="32">
        <f aca="true" t="shared" si="222" ref="B568:G568">SUM(B564:B567)</f>
        <v>691</v>
      </c>
      <c r="C568" s="32">
        <f t="shared" si="222"/>
        <v>716</v>
      </c>
      <c r="D568" s="32">
        <f t="shared" si="222"/>
        <v>1407</v>
      </c>
      <c r="E568" s="34">
        <f t="shared" si="222"/>
        <v>3</v>
      </c>
      <c r="F568" s="34">
        <f t="shared" si="222"/>
        <v>2</v>
      </c>
      <c r="G568" s="34">
        <f t="shared" si="222"/>
        <v>4</v>
      </c>
      <c r="H568" s="409"/>
      <c r="I568" s="150"/>
      <c r="J568" s="138"/>
      <c r="K568" s="151"/>
      <c r="L568" s="155"/>
      <c r="M568" s="39">
        <f aca="true" t="shared" si="223" ref="M568:R568">SUM(M564:M567)</f>
        <v>692</v>
      </c>
      <c r="N568" s="32">
        <f t="shared" si="223"/>
        <v>707</v>
      </c>
      <c r="O568" s="32">
        <f t="shared" si="223"/>
        <v>1399</v>
      </c>
      <c r="P568" s="34">
        <f t="shared" si="223"/>
        <v>1</v>
      </c>
      <c r="Q568" s="34">
        <f t="shared" si="223"/>
        <v>2</v>
      </c>
      <c r="R568" s="34">
        <f t="shared" si="223"/>
        <v>4</v>
      </c>
      <c r="S568" s="409"/>
    </row>
    <row r="569" spans="4:19" ht="13.5" thickBot="1">
      <c r="D569" s="68">
        <f>D568</f>
        <v>1407</v>
      </c>
      <c r="E569" s="162"/>
      <c r="F569" s="162"/>
      <c r="H569" s="153">
        <f>IF(D569=0,0,IF(D569&gt;O569,4,IF(D569&lt;O569,0,IF(D569&gt;=O569,2,"falsch"))))</f>
        <v>4</v>
      </c>
      <c r="I569" s="1"/>
      <c r="O569" s="68">
        <f>O568</f>
        <v>1399</v>
      </c>
      <c r="P569" s="162"/>
      <c r="Q569" s="162"/>
      <c r="R569" s="42"/>
      <c r="S569" s="153">
        <f>IF(O569=0,0,IF(O569&gt;D569,4,IF(O569&lt;D569,0,IF(O569=D569,2,"falsch"))))</f>
        <v>0</v>
      </c>
    </row>
    <row r="570" spans="4:19" ht="12.75">
      <c r="D570" s="162"/>
      <c r="E570" s="162"/>
      <c r="F570" s="162"/>
      <c r="H570" s="163"/>
      <c r="I570" s="404" t="s">
        <v>191</v>
      </c>
      <c r="J570" s="405"/>
      <c r="K570" s="406"/>
      <c r="L570" s="164"/>
      <c r="M570" s="164"/>
      <c r="N570" s="164"/>
      <c r="O570" s="165"/>
      <c r="P570" s="165"/>
      <c r="Q570" s="165"/>
      <c r="R570" s="163"/>
      <c r="S570" s="163"/>
    </row>
    <row r="571" spans="8:11" ht="12.75">
      <c r="H571" s="1"/>
      <c r="I571" s="48">
        <f>IF(I566&gt;K566,2,IF(I566=K566,1,0))</f>
        <v>2</v>
      </c>
      <c r="J571" s="128" t="s">
        <v>10</v>
      </c>
      <c r="K571" s="48">
        <f>IF(I566&lt;K566,2,IF(I566=K566,1,0))</f>
        <v>0</v>
      </c>
    </row>
    <row r="572" ht="13.5" thickBot="1"/>
    <row r="573" spans="1:19" ht="13.5" thickBot="1">
      <c r="A573" s="175" t="s">
        <v>40</v>
      </c>
      <c r="B573" s="131" t="s">
        <v>2</v>
      </c>
      <c r="C573" s="131" t="s">
        <v>2</v>
      </c>
      <c r="D573" s="131" t="s">
        <v>3</v>
      </c>
      <c r="E573" s="131"/>
      <c r="F573" s="131"/>
      <c r="G573" s="131" t="s">
        <v>4</v>
      </c>
      <c r="H573" s="141" t="s">
        <v>5</v>
      </c>
      <c r="I573" s="179"/>
      <c r="J573" s="129"/>
      <c r="K573" s="180"/>
      <c r="L573" s="13" t="s">
        <v>238</v>
      </c>
      <c r="M573" s="131" t="s">
        <v>2</v>
      </c>
      <c r="N573" s="131" t="s">
        <v>2</v>
      </c>
      <c r="O573" s="131" t="s">
        <v>3</v>
      </c>
      <c r="P573" s="131"/>
      <c r="Q573" s="131"/>
      <c r="R573" s="131" t="s">
        <v>4</v>
      </c>
      <c r="S573" s="132" t="s">
        <v>5</v>
      </c>
    </row>
    <row r="574" spans="1:19" ht="12.75">
      <c r="A574" s="156" t="s">
        <v>435</v>
      </c>
      <c r="B574" s="157">
        <v>186</v>
      </c>
      <c r="C574" s="157">
        <v>181</v>
      </c>
      <c r="D574" s="157">
        <f>SUM(B574:C574)</f>
        <v>367</v>
      </c>
      <c r="E574" s="315">
        <f aca="true" t="shared" si="224" ref="E574:F577">IF(B574&gt;M574,1,IF(B574&lt;M574,0,IF(B574=M574,0.5,"?")))</f>
        <v>1</v>
      </c>
      <c r="F574" s="315">
        <f t="shared" si="224"/>
        <v>1</v>
      </c>
      <c r="G574" s="158">
        <f>IF(D574=0,0,IF(D574&gt;O574,2,IF(D574&lt;O574,0,IF(D574=O574,1,"?"))))</f>
        <v>2</v>
      </c>
      <c r="H574" s="407">
        <f>SUM(E578:G578)</f>
        <v>15</v>
      </c>
      <c r="I574" s="20"/>
      <c r="J574" s="20"/>
      <c r="K574" s="20"/>
      <c r="L574" s="156" t="s">
        <v>201</v>
      </c>
      <c r="M574" s="157">
        <v>172</v>
      </c>
      <c r="N574" s="157">
        <v>165</v>
      </c>
      <c r="O574" s="157">
        <f>SUM(M574:N574)</f>
        <v>337</v>
      </c>
      <c r="P574" s="316">
        <f aca="true" t="shared" si="225" ref="P574:Q577">IF(M574&gt;B574,1,IF(M574&lt;B574,0,IF(M574=B574,0.5,"?")))</f>
        <v>0</v>
      </c>
      <c r="Q574" s="316">
        <f t="shared" si="225"/>
        <v>0</v>
      </c>
      <c r="R574" s="159">
        <f>IF(O574=0,0,IF(O574&gt;D574,2,IF(O574&lt;D574,0,IF(O574=D574,1,"?"))))</f>
        <v>0</v>
      </c>
      <c r="S574" s="407">
        <f>SUM(P578:R578)</f>
        <v>1</v>
      </c>
    </row>
    <row r="575" spans="1:19" ht="12.75">
      <c r="A575" s="133" t="s">
        <v>39</v>
      </c>
      <c r="B575" s="16">
        <v>170</v>
      </c>
      <c r="C575" s="16">
        <v>174</v>
      </c>
      <c r="D575" s="16">
        <f>SUM(B575:C575)</f>
        <v>344</v>
      </c>
      <c r="E575" s="18">
        <f t="shared" si="224"/>
        <v>1</v>
      </c>
      <c r="F575" s="18">
        <f t="shared" si="224"/>
        <v>1</v>
      </c>
      <c r="G575" s="17">
        <f>IF(D575=0,0,IF(D575&gt;O575,2,IF(D575&lt;O575,0,IF(D575=O575,1,"?"))))</f>
        <v>2</v>
      </c>
      <c r="H575" s="408"/>
      <c r="I575" s="20" t="s">
        <v>8</v>
      </c>
      <c r="J575" s="24"/>
      <c r="K575" s="20"/>
      <c r="L575" s="133" t="s">
        <v>254</v>
      </c>
      <c r="M575" s="16">
        <v>157</v>
      </c>
      <c r="N575" s="16">
        <v>170</v>
      </c>
      <c r="O575" s="16">
        <f>SUM(M575:N575)</f>
        <v>327</v>
      </c>
      <c r="P575" s="18">
        <f t="shared" si="225"/>
        <v>0</v>
      </c>
      <c r="Q575" s="18">
        <f t="shared" si="225"/>
        <v>0</v>
      </c>
      <c r="R575" s="18">
        <f>IF(O575=0,0,IF(O575&gt;D575,2,IF(O575&lt;D575,0,IF(O575=D575,1,"?"))))</f>
        <v>0</v>
      </c>
      <c r="S575" s="408"/>
    </row>
    <row r="576" spans="1:19" ht="12.75">
      <c r="A576" s="133" t="s">
        <v>391</v>
      </c>
      <c r="B576" s="16">
        <v>174</v>
      </c>
      <c r="C576" s="16">
        <v>191</v>
      </c>
      <c r="D576" s="16">
        <f>SUM(B576:C576)</f>
        <v>365</v>
      </c>
      <c r="E576" s="18">
        <f t="shared" si="224"/>
        <v>1</v>
      </c>
      <c r="F576" s="18">
        <f t="shared" si="224"/>
        <v>1</v>
      </c>
      <c r="G576" s="17">
        <f>IF(D576=0,0,IF(D576&gt;O576,2,IF(D576&lt;O576,0,IF(D576=O576,1,"?"))))</f>
        <v>2</v>
      </c>
      <c r="H576" s="408"/>
      <c r="I576" s="317">
        <f>SUM(H574:H579)</f>
        <v>19</v>
      </c>
      <c r="J576" s="20" t="s">
        <v>10</v>
      </c>
      <c r="K576" s="318">
        <f>S574+S579</f>
        <v>1</v>
      </c>
      <c r="L576" s="133" t="s">
        <v>245</v>
      </c>
      <c r="M576" s="16">
        <v>167</v>
      </c>
      <c r="N576" s="16">
        <v>174</v>
      </c>
      <c r="O576" s="16">
        <f>SUM(M576:N576)</f>
        <v>341</v>
      </c>
      <c r="P576" s="18">
        <f t="shared" si="225"/>
        <v>0</v>
      </c>
      <c r="Q576" s="18">
        <f t="shared" si="225"/>
        <v>0</v>
      </c>
      <c r="R576" s="18">
        <f>IF(O576=0,0,IF(O576&gt;D576,2,IF(O576&lt;D576,0,IF(O576=D576,1,"?"))))</f>
        <v>0</v>
      </c>
      <c r="S576" s="408"/>
    </row>
    <row r="577" spans="1:19" ht="13.5" thickBot="1">
      <c r="A577" s="133" t="s">
        <v>32</v>
      </c>
      <c r="B577" s="27">
        <v>163</v>
      </c>
      <c r="C577" s="27">
        <v>192</v>
      </c>
      <c r="D577" s="16">
        <f>SUM(B577:C577)</f>
        <v>355</v>
      </c>
      <c r="E577" s="75">
        <f t="shared" si="224"/>
        <v>0</v>
      </c>
      <c r="F577" s="139">
        <f t="shared" si="224"/>
        <v>1</v>
      </c>
      <c r="G577" s="28">
        <f>IF(D577=0,0,IF(D577&gt;O577,2,IF(D577&lt;O577,0,IF(D577=O577,1,"?"))))</f>
        <v>2</v>
      </c>
      <c r="H577" s="408"/>
      <c r="I577" s="20"/>
      <c r="J577" s="20"/>
      <c r="K577" s="20"/>
      <c r="L577" s="133" t="s">
        <v>294</v>
      </c>
      <c r="M577" s="27">
        <v>177</v>
      </c>
      <c r="N577" s="27">
        <v>169</v>
      </c>
      <c r="O577" s="137">
        <f>SUM(M577:N577)</f>
        <v>346</v>
      </c>
      <c r="P577" s="76">
        <f t="shared" si="225"/>
        <v>1</v>
      </c>
      <c r="Q577" s="76">
        <f t="shared" si="225"/>
        <v>0</v>
      </c>
      <c r="R577" s="29">
        <f>IF(O577=0,0,IF(O577&gt;D577,2,IF(O577&lt;D577,0,IF(O577=D577,1,"?"))))</f>
        <v>0</v>
      </c>
      <c r="S577" s="408"/>
    </row>
    <row r="578" spans="1:19" ht="13.5" thickBot="1">
      <c r="A578" s="136"/>
      <c r="B578" s="32">
        <f aca="true" t="shared" si="226" ref="B578:G578">SUM(B574:B577)</f>
        <v>693</v>
      </c>
      <c r="C578" s="32">
        <f t="shared" si="226"/>
        <v>738</v>
      </c>
      <c r="D578" s="32">
        <f t="shared" si="226"/>
        <v>1431</v>
      </c>
      <c r="E578" s="34">
        <f t="shared" si="226"/>
        <v>3</v>
      </c>
      <c r="F578" s="34">
        <f t="shared" si="226"/>
        <v>4</v>
      </c>
      <c r="G578" s="34">
        <f t="shared" si="226"/>
        <v>8</v>
      </c>
      <c r="H578" s="409"/>
      <c r="I578" s="138"/>
      <c r="J578" s="138"/>
      <c r="K578" s="138"/>
      <c r="L578" s="155"/>
      <c r="M578" s="39">
        <f aca="true" t="shared" si="227" ref="M578:R578">SUM(M574:M577)</f>
        <v>673</v>
      </c>
      <c r="N578" s="32">
        <f t="shared" si="227"/>
        <v>678</v>
      </c>
      <c r="O578" s="65">
        <f t="shared" si="227"/>
        <v>1351</v>
      </c>
      <c r="P578" s="34">
        <f t="shared" si="227"/>
        <v>1</v>
      </c>
      <c r="Q578" s="34">
        <f t="shared" si="227"/>
        <v>0</v>
      </c>
      <c r="R578" s="34">
        <f t="shared" si="227"/>
        <v>0</v>
      </c>
      <c r="S578" s="409"/>
    </row>
    <row r="579" spans="4:19" ht="13.5" thickBot="1">
      <c r="D579" s="68">
        <f>D578</f>
        <v>1431</v>
      </c>
      <c r="E579" s="162"/>
      <c r="F579" s="162"/>
      <c r="H579" s="77">
        <f>IF(D579=0,0,IF(D579&gt;O579,4,IF(D579&lt;O579,0,IF(D579&gt;=O579,2,"falsch"))))</f>
        <v>4</v>
      </c>
      <c r="I579" s="1"/>
      <c r="O579" s="68">
        <f>O578</f>
        <v>1351</v>
      </c>
      <c r="P579" s="162"/>
      <c r="Q579" s="162"/>
      <c r="R579" s="42"/>
      <c r="S579" s="77">
        <f>IF(O579=0,0,IF(O579&gt;D579,4,IF(O579&lt;D579,0,IF(O579=D579,2,"falsch"))))</f>
        <v>0</v>
      </c>
    </row>
    <row r="580" spans="4:19" ht="12.75">
      <c r="D580" s="162"/>
      <c r="E580" s="162"/>
      <c r="F580" s="162"/>
      <c r="H580" s="163"/>
      <c r="I580" s="404" t="s">
        <v>191</v>
      </c>
      <c r="J580" s="405"/>
      <c r="K580" s="406"/>
      <c r="L580" s="166"/>
      <c r="M580" s="166"/>
      <c r="N580" s="166"/>
      <c r="O580" s="165"/>
      <c r="P580" s="165"/>
      <c r="Q580" s="165"/>
      <c r="R580" s="163"/>
      <c r="S580" s="163"/>
    </row>
    <row r="581" spans="9:11" ht="12.75">
      <c r="I581" s="182">
        <f>IF(I576&gt;K576,2,IF(I576=K576,1,0))</f>
        <v>2</v>
      </c>
      <c r="J581" s="183" t="s">
        <v>10</v>
      </c>
      <c r="K581" s="182">
        <f>IF(I576&lt;K576,2,IF(I576=K576,1,0))</f>
        <v>0</v>
      </c>
    </row>
    <row r="582" ht="13.5" thickBot="1"/>
    <row r="583" spans="1:19" ht="13.5" thickBot="1">
      <c r="A583" s="175" t="s">
        <v>15</v>
      </c>
      <c r="B583" s="131" t="s">
        <v>2</v>
      </c>
      <c r="C583" s="131" t="s">
        <v>2</v>
      </c>
      <c r="D583" s="131" t="s">
        <v>3</v>
      </c>
      <c r="E583" s="131"/>
      <c r="F583" s="131"/>
      <c r="G583" s="131" t="s">
        <v>4</v>
      </c>
      <c r="H583" s="152" t="s">
        <v>5</v>
      </c>
      <c r="I583" s="146"/>
      <c r="J583" s="129"/>
      <c r="K583" s="147"/>
      <c r="L583" s="5" t="s">
        <v>472</v>
      </c>
      <c r="M583" s="141" t="s">
        <v>2</v>
      </c>
      <c r="N583" s="131" t="s">
        <v>2</v>
      </c>
      <c r="O583" s="131" t="s">
        <v>3</v>
      </c>
      <c r="P583" s="131"/>
      <c r="Q583" s="131"/>
      <c r="R583" s="131" t="s">
        <v>4</v>
      </c>
      <c r="S583" s="132" t="s">
        <v>5</v>
      </c>
    </row>
    <row r="584" spans="1:19" ht="12.75">
      <c r="A584" s="156" t="s">
        <v>19</v>
      </c>
      <c r="B584" s="157">
        <v>185</v>
      </c>
      <c r="C584" s="157">
        <v>169</v>
      </c>
      <c r="D584" s="157">
        <f>SUM(B584:C584)</f>
        <v>354</v>
      </c>
      <c r="E584" s="315">
        <f aca="true" t="shared" si="228" ref="E584:F587">IF(B584&gt;M584,1,IF(B584&lt;M584,0,IF(B584=M584,0.5,"?")))</f>
        <v>1</v>
      </c>
      <c r="F584" s="315">
        <f t="shared" si="228"/>
        <v>0</v>
      </c>
      <c r="G584" s="158">
        <f>IF(D584=0,0,IF(D584&gt;O584,2,IF(D584&lt;O584,0,IF(D584=O584,1,"?"))))</f>
        <v>0</v>
      </c>
      <c r="H584" s="407">
        <f>SUM(E588:G588)</f>
        <v>11</v>
      </c>
      <c r="I584" s="148"/>
      <c r="J584" s="20"/>
      <c r="K584" s="149"/>
      <c r="L584" s="160" t="s">
        <v>288</v>
      </c>
      <c r="M584" s="157">
        <v>172</v>
      </c>
      <c r="N584" s="157">
        <v>184</v>
      </c>
      <c r="O584" s="157">
        <f>SUM(M584:N584)</f>
        <v>356</v>
      </c>
      <c r="P584" s="316">
        <f aca="true" t="shared" si="229" ref="P584:Q587">IF(M584&gt;B584,1,IF(M584&lt;B584,0,IF(M584=B584,0.5,"?")))</f>
        <v>0</v>
      </c>
      <c r="Q584" s="316">
        <f t="shared" si="229"/>
        <v>1</v>
      </c>
      <c r="R584" s="159">
        <f>IF(O584=0,0,IF(O584&gt;D584,2,IF(O584&lt;D584,0,IF(O584=D584,1,"?"))))</f>
        <v>2</v>
      </c>
      <c r="S584" s="407">
        <f>SUM(P588:R588)</f>
        <v>5</v>
      </c>
    </row>
    <row r="585" spans="1:19" ht="12.75">
      <c r="A585" s="133" t="s">
        <v>462</v>
      </c>
      <c r="B585" s="16">
        <v>178</v>
      </c>
      <c r="C585" s="16">
        <v>170</v>
      </c>
      <c r="D585" s="16">
        <f>SUM(B585:C585)</f>
        <v>348</v>
      </c>
      <c r="E585" s="18">
        <f t="shared" si="228"/>
        <v>0</v>
      </c>
      <c r="F585" s="18">
        <f t="shared" si="228"/>
        <v>1</v>
      </c>
      <c r="G585" s="17">
        <f>IF(D585=0,0,IF(D585&gt;O585,2,IF(D585&lt;O585,0,IF(D585=O585,1,"?"))))</f>
        <v>2</v>
      </c>
      <c r="H585" s="408"/>
      <c r="I585" s="148" t="s">
        <v>8</v>
      </c>
      <c r="J585" s="24"/>
      <c r="K585" s="149"/>
      <c r="L585" s="135" t="s">
        <v>289</v>
      </c>
      <c r="M585" s="16">
        <v>181</v>
      </c>
      <c r="N585" s="16">
        <v>161</v>
      </c>
      <c r="O585" s="16">
        <f>SUM(M585:N585)</f>
        <v>342</v>
      </c>
      <c r="P585" s="18">
        <f t="shared" si="229"/>
        <v>1</v>
      </c>
      <c r="Q585" s="18">
        <f t="shared" si="229"/>
        <v>0</v>
      </c>
      <c r="R585" s="18">
        <f>IF(O585=0,0,IF(O585&gt;D585,2,IF(O585&lt;D585,0,IF(O585=D585,1,"?"))))</f>
        <v>0</v>
      </c>
      <c r="S585" s="408"/>
    </row>
    <row r="586" spans="1:19" ht="12.75">
      <c r="A586" s="133" t="s">
        <v>21</v>
      </c>
      <c r="B586" s="16">
        <v>173</v>
      </c>
      <c r="C586" s="16">
        <v>167</v>
      </c>
      <c r="D586" s="16">
        <f>SUM(B586:C586)</f>
        <v>340</v>
      </c>
      <c r="E586" s="18">
        <f t="shared" si="228"/>
        <v>1</v>
      </c>
      <c r="F586" s="18">
        <f t="shared" si="228"/>
        <v>1</v>
      </c>
      <c r="G586" s="17">
        <f>IF(D586=0,0,IF(D586&gt;O586,2,IF(D586&lt;O586,0,IF(D586=O586,1,"?"))))</f>
        <v>2</v>
      </c>
      <c r="H586" s="408"/>
      <c r="I586" s="317">
        <f>SUM(H584:H589)</f>
        <v>15</v>
      </c>
      <c r="J586" s="20" t="s">
        <v>10</v>
      </c>
      <c r="K586" s="318">
        <f>S584+S589</f>
        <v>5</v>
      </c>
      <c r="L586" s="135" t="s">
        <v>290</v>
      </c>
      <c r="M586" s="16">
        <v>158</v>
      </c>
      <c r="N586" s="16">
        <v>162</v>
      </c>
      <c r="O586" s="16">
        <f>SUM(M586:N586)</f>
        <v>320</v>
      </c>
      <c r="P586" s="18">
        <f t="shared" si="229"/>
        <v>0</v>
      </c>
      <c r="Q586" s="18">
        <f t="shared" si="229"/>
        <v>0</v>
      </c>
      <c r="R586" s="18">
        <f>IF(O586=0,0,IF(O586&gt;D586,2,IF(O586&lt;D586,0,IF(O586=D586,1,"?"))))</f>
        <v>0</v>
      </c>
      <c r="S586" s="408"/>
    </row>
    <row r="587" spans="1:19" ht="13.5" thickBot="1">
      <c r="A587" s="133" t="s">
        <v>253</v>
      </c>
      <c r="B587" s="27">
        <v>180</v>
      </c>
      <c r="C587" s="27">
        <v>171</v>
      </c>
      <c r="D587" s="27">
        <f>SUM(B587:C587)</f>
        <v>351</v>
      </c>
      <c r="E587" s="75">
        <f t="shared" si="228"/>
        <v>1</v>
      </c>
      <c r="F587" s="139">
        <f t="shared" si="228"/>
        <v>0</v>
      </c>
      <c r="G587" s="28">
        <f>IF(D587=0,0,IF(D587&gt;O587,2,IF(D587&lt;O587,0,IF(D587=O587,1,"?"))))</f>
        <v>2</v>
      </c>
      <c r="H587" s="408"/>
      <c r="I587" s="148"/>
      <c r="J587" s="20"/>
      <c r="K587" s="149"/>
      <c r="L587" s="135" t="s">
        <v>291</v>
      </c>
      <c r="M587" s="27">
        <v>156</v>
      </c>
      <c r="N587" s="27">
        <v>175</v>
      </c>
      <c r="O587" s="27">
        <f>SUM(M587:N587)</f>
        <v>331</v>
      </c>
      <c r="P587" s="76">
        <f t="shared" si="229"/>
        <v>0</v>
      </c>
      <c r="Q587" s="76">
        <f t="shared" si="229"/>
        <v>1</v>
      </c>
      <c r="R587" s="29">
        <f>IF(O587=0,0,IF(O587&gt;D587,2,IF(O587&lt;D587,0,IF(O587=D587,1,"?"))))</f>
        <v>0</v>
      </c>
      <c r="S587" s="408"/>
    </row>
    <row r="588" spans="1:19" ht="13.5" thickBot="1">
      <c r="A588" s="136"/>
      <c r="B588" s="32">
        <f aca="true" t="shared" si="230" ref="B588:G588">SUM(B584:B587)</f>
        <v>716</v>
      </c>
      <c r="C588" s="32">
        <f t="shared" si="230"/>
        <v>677</v>
      </c>
      <c r="D588" s="167">
        <f t="shared" si="230"/>
        <v>1393</v>
      </c>
      <c r="E588" s="34">
        <f t="shared" si="230"/>
        <v>3</v>
      </c>
      <c r="F588" s="34">
        <f t="shared" si="230"/>
        <v>2</v>
      </c>
      <c r="G588" s="34">
        <f t="shared" si="230"/>
        <v>6</v>
      </c>
      <c r="H588" s="409"/>
      <c r="I588" s="150"/>
      <c r="J588" s="138"/>
      <c r="K588" s="151"/>
      <c r="L588" s="127"/>
      <c r="M588" s="39">
        <f aca="true" t="shared" si="231" ref="M588:R588">SUM(M584:M587)</f>
        <v>667</v>
      </c>
      <c r="N588" s="32">
        <f t="shared" si="231"/>
        <v>682</v>
      </c>
      <c r="O588" s="32">
        <f t="shared" si="231"/>
        <v>1349</v>
      </c>
      <c r="P588" s="34">
        <f t="shared" si="231"/>
        <v>1</v>
      </c>
      <c r="Q588" s="34">
        <f t="shared" si="231"/>
        <v>2</v>
      </c>
      <c r="R588" s="34">
        <f t="shared" si="231"/>
        <v>2</v>
      </c>
      <c r="S588" s="409"/>
    </row>
    <row r="589" spans="4:19" ht="13.5" thickBot="1">
      <c r="D589" s="68">
        <f>D588</f>
        <v>1393</v>
      </c>
      <c r="E589" s="162"/>
      <c r="F589" s="162"/>
      <c r="H589" s="77">
        <f>IF(D589=0,0,IF(D589&gt;O589,4,IF(D589&lt;O589,0,IF(D589&gt;=O589,2,"falsch"))))</f>
        <v>4</v>
      </c>
      <c r="I589" s="1"/>
      <c r="O589" s="68">
        <f>O588</f>
        <v>1349</v>
      </c>
      <c r="P589" s="162"/>
      <c r="Q589" s="162"/>
      <c r="R589" s="42"/>
      <c r="S589" s="77">
        <f>IF(O589=0,0,IF(O589&gt;D589,4,IF(O589&lt;D589,0,IF(O589=D589,2,"falsch"))))</f>
        <v>0</v>
      </c>
    </row>
    <row r="590" spans="4:19" ht="12.75">
      <c r="D590" s="162"/>
      <c r="E590" s="162"/>
      <c r="F590" s="162"/>
      <c r="H590" s="163"/>
      <c r="I590" s="404" t="s">
        <v>191</v>
      </c>
      <c r="J590" s="405"/>
      <c r="K590" s="406"/>
      <c r="L590" s="164"/>
      <c r="M590" s="164"/>
      <c r="N590" s="164"/>
      <c r="O590" s="165"/>
      <c r="P590" s="165"/>
      <c r="Q590" s="165"/>
      <c r="R590" s="163"/>
      <c r="S590" s="163"/>
    </row>
    <row r="591" spans="9:11" ht="12.75">
      <c r="I591" s="48">
        <f>IF(I586&gt;K586,2,IF(I586=K586,1,0))</f>
        <v>2</v>
      </c>
      <c r="J591" s="128" t="s">
        <v>10</v>
      </c>
      <c r="K591" s="48">
        <f>IF(I586&lt;K586,2,IF(I586=K586,1,0))</f>
        <v>0</v>
      </c>
    </row>
    <row r="592" spans="8:10" ht="13.5" thickBot="1">
      <c r="H592" s="50"/>
      <c r="I592" s="64"/>
      <c r="J592" s="50"/>
    </row>
    <row r="593" spans="1:19" ht="13.5" thickBot="1">
      <c r="A593" s="5" t="s">
        <v>413</v>
      </c>
      <c r="B593" s="131" t="s">
        <v>2</v>
      </c>
      <c r="C593" s="131" t="s">
        <v>2</v>
      </c>
      <c r="D593" s="131" t="s">
        <v>3</v>
      </c>
      <c r="E593" s="131"/>
      <c r="F593" s="131"/>
      <c r="G593" s="131" t="s">
        <v>4</v>
      </c>
      <c r="H593" s="152" t="s">
        <v>5</v>
      </c>
      <c r="I593" s="146"/>
      <c r="J593" s="129"/>
      <c r="K593" s="147"/>
      <c r="L593" s="5" t="s">
        <v>33</v>
      </c>
      <c r="M593" s="131" t="s">
        <v>2</v>
      </c>
      <c r="N593" s="131" t="s">
        <v>2</v>
      </c>
      <c r="O593" s="131" t="s">
        <v>3</v>
      </c>
      <c r="P593" s="131"/>
      <c r="Q593" s="131"/>
      <c r="R593" s="131" t="s">
        <v>4</v>
      </c>
      <c r="S593" s="132" t="s">
        <v>5</v>
      </c>
    </row>
    <row r="594" spans="1:19" ht="12.75">
      <c r="A594" s="143" t="s">
        <v>31</v>
      </c>
      <c r="B594" s="157">
        <v>156</v>
      </c>
      <c r="C594" s="157">
        <v>175</v>
      </c>
      <c r="D594" s="157">
        <f>SUM(B594:C594)</f>
        <v>331</v>
      </c>
      <c r="E594" s="315">
        <f aca="true" t="shared" si="232" ref="E594:F597">IF(B594&gt;M594,1,IF(B594&lt;M594,0,IF(B594=M594,0.5,"?")))</f>
        <v>0</v>
      </c>
      <c r="F594" s="315">
        <f t="shared" si="232"/>
        <v>1</v>
      </c>
      <c r="G594" s="158">
        <f>IF(D594=0,0,IF(D594&gt;O594,2,IF(D594&lt;O594,0,IF(D594=O594,1,"?"))))</f>
        <v>0</v>
      </c>
      <c r="H594" s="407">
        <f>SUM(E598:G598)</f>
        <v>7</v>
      </c>
      <c r="I594" s="148"/>
      <c r="J594" s="20"/>
      <c r="K594" s="149"/>
      <c r="L594" s="160" t="s">
        <v>297</v>
      </c>
      <c r="M594" s="157">
        <v>164</v>
      </c>
      <c r="N594" s="157">
        <v>168</v>
      </c>
      <c r="O594" s="157">
        <f>SUM(M594:N594)</f>
        <v>332</v>
      </c>
      <c r="P594" s="316">
        <f aca="true" t="shared" si="233" ref="P594:Q597">IF(M594&gt;B594,1,IF(M594&lt;B594,0,IF(M594=B594,0.5,"?")))</f>
        <v>1</v>
      </c>
      <c r="Q594" s="316">
        <f t="shared" si="233"/>
        <v>0</v>
      </c>
      <c r="R594" s="159">
        <f>IF(O594=0,0,IF(O594&gt;D594,2,IF(O594&lt;D594,0,IF(O594=D594,1,"?"))))</f>
        <v>2</v>
      </c>
      <c r="S594" s="407">
        <f>SUM(P598:R598)</f>
        <v>9</v>
      </c>
    </row>
    <row r="595" spans="1:19" ht="12.75">
      <c r="A595" s="135" t="s">
        <v>215</v>
      </c>
      <c r="B595" s="16">
        <v>180</v>
      </c>
      <c r="C595" s="16">
        <v>176</v>
      </c>
      <c r="D595" s="16">
        <f>SUM(B595:C595)</f>
        <v>356</v>
      </c>
      <c r="E595" s="18">
        <f t="shared" si="232"/>
        <v>0</v>
      </c>
      <c r="F595" s="18">
        <f t="shared" si="232"/>
        <v>1</v>
      </c>
      <c r="G595" s="17">
        <f>IF(D595=0,0,IF(D595&gt;O595,2,IF(D595&lt;O595,0,IF(D595=O595,1,"?"))))</f>
        <v>2</v>
      </c>
      <c r="H595" s="408"/>
      <c r="I595" s="148" t="s">
        <v>8</v>
      </c>
      <c r="J595" s="24"/>
      <c r="K595" s="149"/>
      <c r="L595" s="135" t="s">
        <v>296</v>
      </c>
      <c r="M595" s="16">
        <v>188</v>
      </c>
      <c r="N595" s="16">
        <v>161</v>
      </c>
      <c r="O595" s="16">
        <f>SUM(M595:N595)</f>
        <v>349</v>
      </c>
      <c r="P595" s="18">
        <f t="shared" si="233"/>
        <v>1</v>
      </c>
      <c r="Q595" s="18">
        <f t="shared" si="233"/>
        <v>0</v>
      </c>
      <c r="R595" s="18">
        <f>IF(O595=0,0,IF(O595&gt;D595,2,IF(O595&lt;D595,0,IF(O595=D595,1,"?"))))</f>
        <v>0</v>
      </c>
      <c r="S595" s="408"/>
    </row>
    <row r="596" spans="1:19" ht="12.75">
      <c r="A596" s="133" t="s">
        <v>414</v>
      </c>
      <c r="B596" s="16">
        <v>161</v>
      </c>
      <c r="C596" s="16">
        <v>194</v>
      </c>
      <c r="D596" s="16">
        <f>SUM(B596:C596)</f>
        <v>355</v>
      </c>
      <c r="E596" s="18">
        <f t="shared" si="232"/>
        <v>0</v>
      </c>
      <c r="F596" s="18">
        <f t="shared" si="232"/>
        <v>1</v>
      </c>
      <c r="G596" s="17">
        <f>IF(D596=0,0,IF(D596&gt;O596,2,IF(D596&lt;O596,0,IF(D596=O596,1,"?"))))</f>
        <v>2</v>
      </c>
      <c r="H596" s="408"/>
      <c r="I596" s="317">
        <f>SUM(H594:H599)</f>
        <v>7</v>
      </c>
      <c r="J596" s="20" t="s">
        <v>10</v>
      </c>
      <c r="K596" s="318">
        <f>S594+S599</f>
        <v>13</v>
      </c>
      <c r="L596" s="135" t="s">
        <v>298</v>
      </c>
      <c r="M596" s="16">
        <v>163</v>
      </c>
      <c r="N596" s="16">
        <v>170</v>
      </c>
      <c r="O596" s="16">
        <f>SUM(M596:N596)</f>
        <v>333</v>
      </c>
      <c r="P596" s="18">
        <f t="shared" si="233"/>
        <v>1</v>
      </c>
      <c r="Q596" s="18">
        <f t="shared" si="233"/>
        <v>0</v>
      </c>
      <c r="R596" s="18">
        <f>IF(O596=0,0,IF(O596&gt;D596,2,IF(O596&lt;D596,0,IF(O596=D596,1,"?"))))</f>
        <v>0</v>
      </c>
      <c r="S596" s="408"/>
    </row>
    <row r="597" spans="1:19" ht="13.5" thickBot="1">
      <c r="A597" s="135" t="s">
        <v>494</v>
      </c>
      <c r="B597" s="27">
        <v>170</v>
      </c>
      <c r="C597" s="27">
        <v>175</v>
      </c>
      <c r="D597" s="27">
        <f>SUM(B597:C597)</f>
        <v>345</v>
      </c>
      <c r="E597" s="75">
        <f t="shared" si="232"/>
        <v>0</v>
      </c>
      <c r="F597" s="139">
        <f t="shared" si="232"/>
        <v>0</v>
      </c>
      <c r="G597" s="28">
        <f>IF(D597=0,0,IF(D597&gt;O597,2,IF(D597&lt;O597,0,IF(D597=O597,1,"?"))))</f>
        <v>0</v>
      </c>
      <c r="H597" s="408"/>
      <c r="I597" s="148"/>
      <c r="J597" s="20"/>
      <c r="K597" s="149"/>
      <c r="L597" s="135" t="s">
        <v>300</v>
      </c>
      <c r="M597" s="27">
        <v>176</v>
      </c>
      <c r="N597" s="27">
        <v>199</v>
      </c>
      <c r="O597" s="27">
        <f>SUM(M597:N597)</f>
        <v>375</v>
      </c>
      <c r="P597" s="76">
        <f t="shared" si="233"/>
        <v>1</v>
      </c>
      <c r="Q597" s="76">
        <f t="shared" si="233"/>
        <v>1</v>
      </c>
      <c r="R597" s="29">
        <f>IF(O597=0,0,IF(O597&gt;D597,2,IF(O597&lt;D597,0,IF(O597=D597,1,"?"))))</f>
        <v>2</v>
      </c>
      <c r="S597" s="408"/>
    </row>
    <row r="598" spans="1:19" ht="13.5" thickBot="1">
      <c r="A598" s="136"/>
      <c r="B598" s="32">
        <f aca="true" t="shared" si="234" ref="B598:G598">SUM(B594:B597)</f>
        <v>667</v>
      </c>
      <c r="C598" s="32">
        <f t="shared" si="234"/>
        <v>720</v>
      </c>
      <c r="D598" s="32">
        <f t="shared" si="234"/>
        <v>1387</v>
      </c>
      <c r="E598" s="34">
        <f t="shared" si="234"/>
        <v>0</v>
      </c>
      <c r="F598" s="34">
        <f t="shared" si="234"/>
        <v>3</v>
      </c>
      <c r="G598" s="34">
        <f t="shared" si="234"/>
        <v>4</v>
      </c>
      <c r="H598" s="409"/>
      <c r="I598" s="150"/>
      <c r="J598" s="138"/>
      <c r="K598" s="151"/>
      <c r="L598" s="155"/>
      <c r="M598" s="39">
        <f aca="true" t="shared" si="235" ref="M598:R598">SUM(M594:M597)</f>
        <v>691</v>
      </c>
      <c r="N598" s="32">
        <f t="shared" si="235"/>
        <v>698</v>
      </c>
      <c r="O598" s="32">
        <f t="shared" si="235"/>
        <v>1389</v>
      </c>
      <c r="P598" s="34">
        <f t="shared" si="235"/>
        <v>4</v>
      </c>
      <c r="Q598" s="34">
        <f t="shared" si="235"/>
        <v>1</v>
      </c>
      <c r="R598" s="34">
        <f t="shared" si="235"/>
        <v>4</v>
      </c>
      <c r="S598" s="409"/>
    </row>
    <row r="599" spans="4:19" ht="13.5" thickBot="1">
      <c r="D599" s="68">
        <f>D598</f>
        <v>1387</v>
      </c>
      <c r="E599" s="162"/>
      <c r="F599" s="162"/>
      <c r="H599" s="77">
        <f>IF(D599=0,0,IF(D599&gt;O599,4,IF(D599&lt;O599,0,IF(D599&gt;=O599,2,"falsch"))))</f>
        <v>0</v>
      </c>
      <c r="I599" s="1"/>
      <c r="O599" s="68">
        <f>O598</f>
        <v>1389</v>
      </c>
      <c r="P599" s="162"/>
      <c r="Q599" s="162"/>
      <c r="R599" s="42"/>
      <c r="S599" s="77">
        <f>IF(O599=0,0,IF(O599&gt;D599,4,IF(O599&lt;D599,0,IF(O599=D599,2,"falsch"))))</f>
        <v>4</v>
      </c>
    </row>
    <row r="600" spans="4:19" ht="12.75">
      <c r="D600" s="162"/>
      <c r="E600" s="162"/>
      <c r="F600" s="162"/>
      <c r="H600" s="163"/>
      <c r="I600" s="404" t="s">
        <v>191</v>
      </c>
      <c r="J600" s="405"/>
      <c r="K600" s="406"/>
      <c r="L600" s="164"/>
      <c r="M600" s="164"/>
      <c r="N600" s="164"/>
      <c r="O600" s="165"/>
      <c r="P600" s="165"/>
      <c r="Q600" s="165"/>
      <c r="R600" s="163"/>
      <c r="S600" s="163"/>
    </row>
    <row r="601" spans="9:11" ht="12.75">
      <c r="I601" s="48">
        <f>IF(I596&gt;K596,2,IF(I596=K596,1,0))</f>
        <v>0</v>
      </c>
      <c r="J601" s="128" t="s">
        <v>10</v>
      </c>
      <c r="K601" s="48">
        <f>IF(I596&lt;K596,2,IF(I596=K596,1,0))</f>
        <v>2</v>
      </c>
    </row>
    <row r="602" ht="13.5" thickBot="1"/>
    <row r="603" spans="1:19" ht="13.5" thickBot="1">
      <c r="A603" s="81" t="s">
        <v>41</v>
      </c>
      <c r="B603" s="131" t="s">
        <v>2</v>
      </c>
      <c r="C603" s="131" t="s">
        <v>2</v>
      </c>
      <c r="D603" s="131" t="s">
        <v>3</v>
      </c>
      <c r="E603" s="131" t="s">
        <v>232</v>
      </c>
      <c r="F603" s="131" t="s">
        <v>233</v>
      </c>
      <c r="G603" s="131" t="s">
        <v>4</v>
      </c>
      <c r="H603" s="152" t="s">
        <v>5</v>
      </c>
      <c r="I603" s="146"/>
      <c r="J603" s="129"/>
      <c r="K603" s="147"/>
      <c r="L603" s="61" t="s">
        <v>206</v>
      </c>
      <c r="M603" s="131" t="s">
        <v>2</v>
      </c>
      <c r="N603" s="131" t="s">
        <v>2</v>
      </c>
      <c r="O603" s="131" t="s">
        <v>3</v>
      </c>
      <c r="P603" s="131" t="s">
        <v>232</v>
      </c>
      <c r="Q603" s="131" t="s">
        <v>233</v>
      </c>
      <c r="R603" s="131" t="s">
        <v>4</v>
      </c>
      <c r="S603" s="132" t="s">
        <v>5</v>
      </c>
    </row>
    <row r="604" spans="1:19" ht="12.75">
      <c r="A604" s="156" t="s">
        <v>29</v>
      </c>
      <c r="B604" s="157">
        <v>196</v>
      </c>
      <c r="C604" s="157">
        <v>178</v>
      </c>
      <c r="D604" s="157">
        <f>SUM(B604:C604)</f>
        <v>374</v>
      </c>
      <c r="E604" s="315">
        <f aca="true" t="shared" si="236" ref="E604:F607">IF(B604&gt;M604,1,IF(B604&lt;M604,0,IF(B604=M604,0.5,"?")))</f>
        <v>1</v>
      </c>
      <c r="F604" s="315">
        <f t="shared" si="236"/>
        <v>1</v>
      </c>
      <c r="G604" s="158">
        <f>IF(D604=0,0,IF(D604&gt;O604,2,IF(D604&lt;O604,0,IF(D604=O604,1,"?"))))</f>
        <v>2</v>
      </c>
      <c r="H604" s="407">
        <f>SUM(E608:G608)</f>
        <v>11</v>
      </c>
      <c r="I604" s="148"/>
      <c r="J604" s="20"/>
      <c r="K604" s="149"/>
      <c r="L604" s="156" t="s">
        <v>267</v>
      </c>
      <c r="M604" s="157">
        <v>176</v>
      </c>
      <c r="N604" s="157">
        <v>162</v>
      </c>
      <c r="O604" s="157">
        <f>SUM(M604:N604)</f>
        <v>338</v>
      </c>
      <c r="P604" s="316">
        <f aca="true" t="shared" si="237" ref="P604:Q607">IF(M604&gt;B604,1,IF(M604&lt;B604,0,IF(M604=B604,0.5,"?")))</f>
        <v>0</v>
      </c>
      <c r="Q604" s="316">
        <f t="shared" si="237"/>
        <v>0</v>
      </c>
      <c r="R604" s="159">
        <f>IF(O604=0,0,IF(O604&gt;D604,2,IF(O604&lt;D604,0,IF(O604=D604,1,"?"))))</f>
        <v>0</v>
      </c>
      <c r="S604" s="407">
        <f>SUM(P608:R608)</f>
        <v>5</v>
      </c>
    </row>
    <row r="605" spans="1:19" ht="12.75">
      <c r="A605" s="143" t="s">
        <v>27</v>
      </c>
      <c r="B605" s="16">
        <v>154</v>
      </c>
      <c r="C605" s="16">
        <v>158</v>
      </c>
      <c r="D605" s="16">
        <f>SUM(B605:C605)</f>
        <v>312</v>
      </c>
      <c r="E605" s="18">
        <f t="shared" si="236"/>
        <v>0</v>
      </c>
      <c r="F605" s="18">
        <f t="shared" si="236"/>
        <v>0</v>
      </c>
      <c r="G605" s="17">
        <f>IF(D605=0,0,IF(D605&gt;O605,2,IF(D605&lt;O605,0,IF(D605=O605,1,"?"))))</f>
        <v>0</v>
      </c>
      <c r="H605" s="408"/>
      <c r="I605" s="148" t="s">
        <v>8</v>
      </c>
      <c r="J605" s="24"/>
      <c r="K605" s="149"/>
      <c r="L605" s="133" t="s">
        <v>252</v>
      </c>
      <c r="M605" s="16">
        <v>199</v>
      </c>
      <c r="N605" s="16">
        <v>192</v>
      </c>
      <c r="O605" s="16">
        <f>SUM(M605:N605)</f>
        <v>391</v>
      </c>
      <c r="P605" s="18">
        <f t="shared" si="237"/>
        <v>1</v>
      </c>
      <c r="Q605" s="18">
        <f t="shared" si="237"/>
        <v>1</v>
      </c>
      <c r="R605" s="18">
        <f>IF(O605=0,0,IF(O605&gt;D605,2,IF(O605&lt;D605,0,IF(O605=D605,1,"?"))))</f>
        <v>2</v>
      </c>
      <c r="S605" s="408"/>
    </row>
    <row r="606" spans="1:19" ht="12.75">
      <c r="A606" s="133" t="s">
        <v>30</v>
      </c>
      <c r="B606" s="16">
        <v>166</v>
      </c>
      <c r="C606" s="16">
        <v>158</v>
      </c>
      <c r="D606" s="16">
        <f>SUM(B606:C606)</f>
        <v>324</v>
      </c>
      <c r="E606" s="18">
        <f t="shared" si="236"/>
        <v>1</v>
      </c>
      <c r="F606" s="18">
        <f t="shared" si="236"/>
        <v>0</v>
      </c>
      <c r="G606" s="17">
        <f>IF(D606=0,0,IF(D606&gt;O606,2,IF(D606&lt;O606,0,IF(D606=O606,1,"?"))))</f>
        <v>2</v>
      </c>
      <c r="H606" s="408"/>
      <c r="I606" s="317">
        <f>SUM(H604:H609)</f>
        <v>13</v>
      </c>
      <c r="J606" s="20" t="s">
        <v>10</v>
      </c>
      <c r="K606" s="318">
        <f>S604+S609</f>
        <v>7</v>
      </c>
      <c r="L606" s="133" t="s">
        <v>243</v>
      </c>
      <c r="M606" s="16">
        <v>139</v>
      </c>
      <c r="N606" s="16">
        <v>163</v>
      </c>
      <c r="O606" s="16">
        <f>SUM(M606:N606)</f>
        <v>302</v>
      </c>
      <c r="P606" s="18">
        <f t="shared" si="237"/>
        <v>0</v>
      </c>
      <c r="Q606" s="18">
        <f t="shared" si="237"/>
        <v>1</v>
      </c>
      <c r="R606" s="18">
        <f>IF(O606=0,0,IF(O606&gt;D606,2,IF(O606&lt;D606,0,IF(O606=D606,1,"?"))))</f>
        <v>0</v>
      </c>
      <c r="S606" s="408"/>
    </row>
    <row r="607" spans="1:19" ht="13.5" thickBot="1">
      <c r="A607" s="133" t="s">
        <v>272</v>
      </c>
      <c r="B607" s="27">
        <v>178</v>
      </c>
      <c r="C607" s="27">
        <v>167</v>
      </c>
      <c r="D607" s="27">
        <f>SUM(B607:C607)</f>
        <v>345</v>
      </c>
      <c r="E607" s="75">
        <f t="shared" si="236"/>
        <v>1</v>
      </c>
      <c r="F607" s="139">
        <f t="shared" si="236"/>
        <v>1</v>
      </c>
      <c r="G607" s="28">
        <f>IF(D607=0,0,IF(D607&gt;O607,2,IF(D607&lt;O607,0,IF(D607=O607,1,"?"))))</f>
        <v>2</v>
      </c>
      <c r="H607" s="408"/>
      <c r="I607" s="148"/>
      <c r="J607" s="20"/>
      <c r="K607" s="149"/>
      <c r="L607" s="133" t="s">
        <v>241</v>
      </c>
      <c r="M607" s="27">
        <v>165</v>
      </c>
      <c r="N607" s="27">
        <v>159</v>
      </c>
      <c r="O607" s="27">
        <f>SUM(M607:N607)</f>
        <v>324</v>
      </c>
      <c r="P607" s="76">
        <f t="shared" si="237"/>
        <v>0</v>
      </c>
      <c r="Q607" s="76">
        <f t="shared" si="237"/>
        <v>0</v>
      </c>
      <c r="R607" s="29">
        <f>IF(O607=0,0,IF(O607&gt;D607,2,IF(O607&lt;D607,0,IF(O607=D607,1,"?"))))</f>
        <v>0</v>
      </c>
      <c r="S607" s="408"/>
    </row>
    <row r="608" spans="1:19" ht="13.5" thickBot="1">
      <c r="A608" s="136"/>
      <c r="B608" s="32">
        <f aca="true" t="shared" si="238" ref="B608:G608">SUM(B604:B607)</f>
        <v>694</v>
      </c>
      <c r="C608" s="32">
        <f t="shared" si="238"/>
        <v>661</v>
      </c>
      <c r="D608" s="32">
        <f t="shared" si="238"/>
        <v>1355</v>
      </c>
      <c r="E608" s="34">
        <f t="shared" si="238"/>
        <v>3</v>
      </c>
      <c r="F608" s="34">
        <f t="shared" si="238"/>
        <v>2</v>
      </c>
      <c r="G608" s="34">
        <f t="shared" si="238"/>
        <v>6</v>
      </c>
      <c r="H608" s="409"/>
      <c r="I608" s="150"/>
      <c r="J608" s="138"/>
      <c r="K608" s="151"/>
      <c r="L608" s="155"/>
      <c r="M608" s="39">
        <f aca="true" t="shared" si="239" ref="M608:R608">SUM(M604:M607)</f>
        <v>679</v>
      </c>
      <c r="N608" s="32">
        <f t="shared" si="239"/>
        <v>676</v>
      </c>
      <c r="O608" s="32">
        <f t="shared" si="239"/>
        <v>1355</v>
      </c>
      <c r="P608" s="34">
        <f t="shared" si="239"/>
        <v>1</v>
      </c>
      <c r="Q608" s="34">
        <f t="shared" si="239"/>
        <v>2</v>
      </c>
      <c r="R608" s="34">
        <f t="shared" si="239"/>
        <v>2</v>
      </c>
      <c r="S608" s="409"/>
    </row>
    <row r="609" spans="4:19" ht="13.5" thickBot="1">
      <c r="D609" s="68">
        <f>D608</f>
        <v>1355</v>
      </c>
      <c r="E609" s="162"/>
      <c r="F609" s="162"/>
      <c r="H609" s="77">
        <f>IF(D609=0,0,IF(D609&gt;O609,4,IF(D609&lt;O609,0,IF(D609&gt;=O609,2,"falsch"))))</f>
        <v>2</v>
      </c>
      <c r="I609" s="1"/>
      <c r="O609" s="68">
        <f>O608</f>
        <v>1355</v>
      </c>
      <c r="P609" s="162"/>
      <c r="Q609" s="162"/>
      <c r="R609" s="42"/>
      <c r="S609" s="77">
        <f>IF(O609=0,0,IF(O609&gt;D609,4,IF(O609&lt;D609,0,IF(O609=D609,2,"falsch"))))</f>
        <v>2</v>
      </c>
    </row>
    <row r="610" spans="4:19" ht="12.75">
      <c r="D610" s="162"/>
      <c r="E610" s="162"/>
      <c r="F610" s="162"/>
      <c r="H610" s="163"/>
      <c r="I610" s="404" t="s">
        <v>191</v>
      </c>
      <c r="J610" s="405"/>
      <c r="K610" s="406"/>
      <c r="L610" s="164"/>
      <c r="M610" s="164"/>
      <c r="N610" s="164"/>
      <c r="O610" s="165"/>
      <c r="P610" s="165"/>
      <c r="Q610" s="165"/>
      <c r="R610" s="163"/>
      <c r="S610" s="163"/>
    </row>
    <row r="611" spans="9:11" ht="12.75">
      <c r="I611" s="48">
        <f>IF(I606&gt;K606,2,IF(I606=K606,1,0))</f>
        <v>2</v>
      </c>
      <c r="J611" s="128" t="s">
        <v>10</v>
      </c>
      <c r="K611" s="48">
        <f>IF(I606&lt;K606,2,IF(I606=K606,1,0))</f>
        <v>0</v>
      </c>
    </row>
    <row r="612" spans="1:3" ht="15.75">
      <c r="A612" s="402" t="s">
        <v>390</v>
      </c>
      <c r="B612" s="402"/>
      <c r="C612" s="402"/>
    </row>
    <row r="613" spans="2:18" ht="16.5" thickBot="1">
      <c r="B613" s="4"/>
      <c r="H613" s="2"/>
      <c r="I613" s="3"/>
      <c r="J613" s="3"/>
      <c r="K613" s="3"/>
      <c r="L613" s="3"/>
      <c r="R613" s="1"/>
    </row>
    <row r="614" spans="1:19" ht="13.5" thickBot="1">
      <c r="A614" s="13" t="s">
        <v>222</v>
      </c>
      <c r="B614" s="131" t="s">
        <v>2</v>
      </c>
      <c r="C614" s="131" t="s">
        <v>2</v>
      </c>
      <c r="D614" s="131" t="s">
        <v>3</v>
      </c>
      <c r="E614" s="131" t="s">
        <v>231</v>
      </c>
      <c r="F614" s="131" t="s">
        <v>231</v>
      </c>
      <c r="G614" s="131" t="s">
        <v>4</v>
      </c>
      <c r="H614" s="152" t="s">
        <v>5</v>
      </c>
      <c r="I614" s="146"/>
      <c r="J614" s="129"/>
      <c r="K614" s="147"/>
      <c r="L614" s="181" t="s">
        <v>1</v>
      </c>
      <c r="M614" s="14" t="s">
        <v>2</v>
      </c>
      <c r="N614" s="14" t="s">
        <v>2</v>
      </c>
      <c r="O614" s="14" t="s">
        <v>3</v>
      </c>
      <c r="P614" s="14" t="s">
        <v>231</v>
      </c>
      <c r="Q614" s="14" t="s">
        <v>231</v>
      </c>
      <c r="R614" s="14" t="s">
        <v>4</v>
      </c>
      <c r="S614" s="14" t="s">
        <v>5</v>
      </c>
    </row>
    <row r="615" spans="1:19" ht="12.75">
      <c r="A615" s="160" t="s">
        <v>228</v>
      </c>
      <c r="B615" s="157">
        <v>161</v>
      </c>
      <c r="C615" s="157">
        <v>171</v>
      </c>
      <c r="D615" s="157">
        <f>SUM(B615:C615)</f>
        <v>332</v>
      </c>
      <c r="E615" s="315">
        <f aca="true" t="shared" si="240" ref="E615:F618">IF(B615&gt;M615,1,IF(B615&lt;M615,0,IF(B615=M615,0.5,"?")))</f>
        <v>1</v>
      </c>
      <c r="F615" s="315">
        <f t="shared" si="240"/>
        <v>0</v>
      </c>
      <c r="G615" s="158">
        <f>IF(D615=0,0,IF(D615&gt;O615,2,IF(D615&lt;O615,0,IF(D615=O615,1,"?"))))</f>
        <v>2</v>
      </c>
      <c r="H615" s="407">
        <f>SUM(E619:G619)</f>
        <v>9</v>
      </c>
      <c r="I615" s="148"/>
      <c r="J615" s="20"/>
      <c r="K615" s="149"/>
      <c r="L615" s="156" t="s">
        <v>317</v>
      </c>
      <c r="M615" s="157">
        <v>138</v>
      </c>
      <c r="N615" s="157">
        <v>172</v>
      </c>
      <c r="O615" s="157">
        <f>SUM(M615:N615)</f>
        <v>310</v>
      </c>
      <c r="P615" s="316">
        <f aca="true" t="shared" si="241" ref="P615:Q618">IF(M615&gt;B615,1,IF(M615&lt;B615,0,IF(M615=B615,0.5,"?")))</f>
        <v>0</v>
      </c>
      <c r="Q615" s="316">
        <f t="shared" si="241"/>
        <v>1</v>
      </c>
      <c r="R615" s="159">
        <f>IF(O615=0,0,IF(O615&gt;D615,2,IF(O615&lt;D615,0,IF(O615=D615,1,"?"))))</f>
        <v>0</v>
      </c>
      <c r="S615" s="407">
        <f>SUM(P619:R619)</f>
        <v>7</v>
      </c>
    </row>
    <row r="616" spans="1:19" ht="12.75">
      <c r="A616" s="135" t="s">
        <v>227</v>
      </c>
      <c r="B616" s="16">
        <v>170</v>
      </c>
      <c r="C616" s="16">
        <v>176</v>
      </c>
      <c r="D616" s="16">
        <f>SUM(B616:C616)</f>
        <v>346</v>
      </c>
      <c r="E616" s="18">
        <f t="shared" si="240"/>
        <v>1</v>
      </c>
      <c r="F616" s="18">
        <f t="shared" si="240"/>
        <v>1</v>
      </c>
      <c r="G616" s="17">
        <f>IF(D616=0,0,IF(D616&gt;O616,2,IF(D616&lt;O616,0,IF(D616=O616,1,"?"))))</f>
        <v>2</v>
      </c>
      <c r="H616" s="408"/>
      <c r="I616" s="148" t="s">
        <v>8</v>
      </c>
      <c r="J616" s="24"/>
      <c r="K616" s="149"/>
      <c r="L616" s="133" t="s">
        <v>9</v>
      </c>
      <c r="M616" s="16">
        <v>164</v>
      </c>
      <c r="N616" s="16">
        <v>167</v>
      </c>
      <c r="O616" s="16">
        <f>SUM(M616:N616)</f>
        <v>331</v>
      </c>
      <c r="P616" s="18">
        <f t="shared" si="241"/>
        <v>0</v>
      </c>
      <c r="Q616" s="18">
        <f t="shared" si="241"/>
        <v>0</v>
      </c>
      <c r="R616" s="18">
        <f>IF(O616=0,0,IF(O616&gt;D616,2,IF(O616&lt;D616,0,IF(O616=D616,1,"?"))))</f>
        <v>0</v>
      </c>
      <c r="S616" s="408"/>
    </row>
    <row r="617" spans="1:19" ht="12.75">
      <c r="A617" s="135" t="s">
        <v>321</v>
      </c>
      <c r="B617" s="16">
        <v>161</v>
      </c>
      <c r="C617" s="16">
        <v>188</v>
      </c>
      <c r="D617" s="16">
        <f>SUM(B617:C617)</f>
        <v>349</v>
      </c>
      <c r="E617" s="18">
        <f t="shared" si="240"/>
        <v>0</v>
      </c>
      <c r="F617" s="18">
        <f t="shared" si="240"/>
        <v>1</v>
      </c>
      <c r="G617" s="17">
        <f>IF(D617=0,0,IF(D617&gt;O617,2,IF(D617&lt;O617,0,IF(D617=O617,1,"?"))))</f>
        <v>0</v>
      </c>
      <c r="H617" s="408"/>
      <c r="I617" s="317">
        <f>SUM(H615:H620)</f>
        <v>9</v>
      </c>
      <c r="J617" s="20" t="s">
        <v>10</v>
      </c>
      <c r="K617" s="318">
        <f>S615+S620</f>
        <v>11</v>
      </c>
      <c r="L617" s="133" t="s">
        <v>6</v>
      </c>
      <c r="M617" s="16">
        <v>182</v>
      </c>
      <c r="N617" s="16">
        <v>183</v>
      </c>
      <c r="O617" s="16">
        <f>SUM(M617:N617)</f>
        <v>365</v>
      </c>
      <c r="P617" s="18">
        <f t="shared" si="241"/>
        <v>1</v>
      </c>
      <c r="Q617" s="18">
        <f t="shared" si="241"/>
        <v>0</v>
      </c>
      <c r="R617" s="18">
        <f>IF(O617=0,0,IF(O617&gt;D617,2,IF(O617&lt;D617,0,IF(O617=D617,1,"?"))))</f>
        <v>2</v>
      </c>
      <c r="S617" s="408"/>
    </row>
    <row r="618" spans="1:19" ht="13.5" thickBot="1">
      <c r="A618" s="135" t="s">
        <v>324</v>
      </c>
      <c r="B618" s="27">
        <v>160</v>
      </c>
      <c r="C618" s="27">
        <v>180</v>
      </c>
      <c r="D618" s="27">
        <f>SUM(B618:C618)</f>
        <v>340</v>
      </c>
      <c r="E618" s="75">
        <f t="shared" si="240"/>
        <v>0</v>
      </c>
      <c r="F618" s="139">
        <f t="shared" si="240"/>
        <v>1</v>
      </c>
      <c r="G618" s="28">
        <f>IF(D618=0,0,IF(D618&gt;O618,2,IF(D618&lt;O618,0,IF(D618=O618,1,"?"))))</f>
        <v>0</v>
      </c>
      <c r="H618" s="408"/>
      <c r="I618" s="148"/>
      <c r="J618" s="20"/>
      <c r="K618" s="149"/>
      <c r="L618" s="133" t="s">
        <v>433</v>
      </c>
      <c r="M618" s="27">
        <v>194</v>
      </c>
      <c r="N618" s="27">
        <v>177</v>
      </c>
      <c r="O618" s="27">
        <f>SUM(M618:N618)</f>
        <v>371</v>
      </c>
      <c r="P618" s="76">
        <f t="shared" si="241"/>
        <v>1</v>
      </c>
      <c r="Q618" s="76">
        <f t="shared" si="241"/>
        <v>0</v>
      </c>
      <c r="R618" s="29">
        <f>IF(O618=0,0,IF(O618&gt;D618,2,IF(O618&lt;D618,0,IF(O618=D618,1,"?"))))</f>
        <v>2</v>
      </c>
      <c r="S618" s="408"/>
    </row>
    <row r="619" spans="1:19" ht="13.5" thickBot="1">
      <c r="A619" s="136"/>
      <c r="B619" s="32">
        <f aca="true" t="shared" si="242" ref="B619:G619">SUM(B615:B618)</f>
        <v>652</v>
      </c>
      <c r="C619" s="32">
        <f t="shared" si="242"/>
        <v>715</v>
      </c>
      <c r="D619" s="32">
        <f t="shared" si="242"/>
        <v>1367</v>
      </c>
      <c r="E619" s="34">
        <f t="shared" si="242"/>
        <v>2</v>
      </c>
      <c r="F619" s="34">
        <f t="shared" si="242"/>
        <v>3</v>
      </c>
      <c r="G619" s="34">
        <f t="shared" si="242"/>
        <v>4</v>
      </c>
      <c r="H619" s="409"/>
      <c r="I619" s="150"/>
      <c r="J619" s="138"/>
      <c r="K619" s="151"/>
      <c r="L619" s="155"/>
      <c r="M619" s="39">
        <f aca="true" t="shared" si="243" ref="M619:R619">SUM(M615:M618)</f>
        <v>678</v>
      </c>
      <c r="N619" s="32">
        <f t="shared" si="243"/>
        <v>699</v>
      </c>
      <c r="O619" s="32">
        <f t="shared" si="243"/>
        <v>1377</v>
      </c>
      <c r="P619" s="34">
        <f t="shared" si="243"/>
        <v>2</v>
      </c>
      <c r="Q619" s="34">
        <f t="shared" si="243"/>
        <v>1</v>
      </c>
      <c r="R619" s="34">
        <f t="shared" si="243"/>
        <v>4</v>
      </c>
      <c r="S619" s="409"/>
    </row>
    <row r="620" spans="4:19" ht="13.5" thickBot="1">
      <c r="D620" s="68">
        <f>D619</f>
        <v>1367</v>
      </c>
      <c r="E620" s="162"/>
      <c r="F620" s="162"/>
      <c r="H620" s="153">
        <f>IF(D620=0,0,IF(D620&gt;O620,4,IF(D620&lt;O620,0,IF(D620&gt;=O620,2,"falsch"))))</f>
        <v>0</v>
      </c>
      <c r="I620" s="1"/>
      <c r="J620" s="1"/>
      <c r="K620" s="1"/>
      <c r="L620" s="1"/>
      <c r="O620" s="68">
        <f>O619</f>
        <v>1377</v>
      </c>
      <c r="P620" s="162"/>
      <c r="Q620" s="162"/>
      <c r="R620" s="42"/>
      <c r="S620" s="153">
        <f>IF(O620=0,0,IF(O620&gt;D620,4,IF(O620&lt;D620,0,IF(O620=D620,2,"falsch"))))</f>
        <v>4</v>
      </c>
    </row>
    <row r="621" spans="4:19" ht="12.75">
      <c r="D621" s="162"/>
      <c r="E621" s="162"/>
      <c r="F621" s="162"/>
      <c r="H621" s="163"/>
      <c r="I621" s="404" t="s">
        <v>191</v>
      </c>
      <c r="J621" s="405"/>
      <c r="K621" s="406"/>
      <c r="L621" s="166"/>
      <c r="M621" s="164"/>
      <c r="N621" s="164"/>
      <c r="O621" s="165"/>
      <c r="P621" s="165"/>
      <c r="Q621" s="165"/>
      <c r="R621" s="163"/>
      <c r="S621" s="163"/>
    </row>
    <row r="622" spans="8:12" ht="12.75">
      <c r="H622" s="47"/>
      <c r="I622" s="48">
        <f>IF(I617&gt;K617,2,IF(I617=K617,1,0))</f>
        <v>0</v>
      </c>
      <c r="J622" s="128" t="s">
        <v>10</v>
      </c>
      <c r="K622" s="48">
        <f>IF(I617&lt;K617,2,IF(I617=K617,1,0))</f>
        <v>2</v>
      </c>
      <c r="L622" s="47"/>
    </row>
    <row r="623" spans="8:12" ht="13.5" thickBot="1">
      <c r="H623" s="50"/>
      <c r="I623" s="51"/>
      <c r="J623" s="52"/>
      <c r="K623" s="1"/>
      <c r="L623" s="1"/>
    </row>
    <row r="624" spans="1:19" ht="13.5" thickBot="1">
      <c r="A624" s="61" t="s">
        <v>219</v>
      </c>
      <c r="B624" s="131" t="s">
        <v>2</v>
      </c>
      <c r="C624" s="131" t="s">
        <v>2</v>
      </c>
      <c r="D624" s="131" t="s">
        <v>3</v>
      </c>
      <c r="E624" s="131"/>
      <c r="F624" s="131"/>
      <c r="G624" s="131" t="s">
        <v>4</v>
      </c>
      <c r="H624" s="152" t="s">
        <v>5</v>
      </c>
      <c r="I624" s="146"/>
      <c r="J624" s="129"/>
      <c r="K624" s="147"/>
      <c r="L624" s="13" t="s">
        <v>41</v>
      </c>
      <c r="M624" s="54" t="s">
        <v>2</v>
      </c>
      <c r="N624" s="14" t="s">
        <v>2</v>
      </c>
      <c r="O624" s="14" t="s">
        <v>3</v>
      </c>
      <c r="P624" s="14"/>
      <c r="Q624" s="14"/>
      <c r="R624" s="14" t="s">
        <v>4</v>
      </c>
      <c r="S624" s="14" t="s">
        <v>5</v>
      </c>
    </row>
    <row r="625" spans="1:19" ht="12.75">
      <c r="A625" s="133" t="s">
        <v>212</v>
      </c>
      <c r="B625" s="157">
        <v>179</v>
      </c>
      <c r="C625" s="157">
        <v>157</v>
      </c>
      <c r="D625" s="157">
        <f>SUM(B625:C625)</f>
        <v>336</v>
      </c>
      <c r="E625" s="315">
        <f aca="true" t="shared" si="244" ref="E625:F628">IF(B625&gt;M625,1,IF(B625&lt;M625,0,IF(B625=M625,0.5,"?")))</f>
        <v>1</v>
      </c>
      <c r="F625" s="315">
        <f t="shared" si="244"/>
        <v>0</v>
      </c>
      <c r="G625" s="158">
        <f>IF(D625=0,0,IF(D625&gt;O625,2,IF(D625&lt;O625,0,IF(D625=O625,1,"?"))))</f>
        <v>0</v>
      </c>
      <c r="H625" s="407">
        <f>SUM(E629:G629)</f>
        <v>2</v>
      </c>
      <c r="I625" s="148"/>
      <c r="J625" s="20"/>
      <c r="K625" s="149"/>
      <c r="L625" s="156" t="s">
        <v>28</v>
      </c>
      <c r="M625" s="157">
        <v>169</v>
      </c>
      <c r="N625" s="157">
        <v>169</v>
      </c>
      <c r="O625" s="157">
        <f>SUM(M625:N625)</f>
        <v>338</v>
      </c>
      <c r="P625" s="316">
        <f aca="true" t="shared" si="245" ref="P625:Q628">IF(M625&gt;B625,1,IF(M625&lt;B625,0,IF(M625=B625,0.5,"?")))</f>
        <v>0</v>
      </c>
      <c r="Q625" s="316">
        <f t="shared" si="245"/>
        <v>1</v>
      </c>
      <c r="R625" s="159">
        <f>IF(O625=0,0,IF(O625&gt;D625,2,IF(O625&lt;D625,0,IF(O625=D625,1,"?"))))</f>
        <v>2</v>
      </c>
      <c r="S625" s="407">
        <f>SUM(P629:R629)</f>
        <v>14</v>
      </c>
    </row>
    <row r="626" spans="1:19" ht="12.75">
      <c r="A626" s="133" t="s">
        <v>49</v>
      </c>
      <c r="B626" s="16">
        <v>167</v>
      </c>
      <c r="C626" s="16">
        <v>160</v>
      </c>
      <c r="D626" s="16">
        <f>SUM(B626:C626)</f>
        <v>327</v>
      </c>
      <c r="E626" s="18">
        <f t="shared" si="244"/>
        <v>0</v>
      </c>
      <c r="F626" s="18">
        <f t="shared" si="244"/>
        <v>0</v>
      </c>
      <c r="G626" s="17">
        <f>IF(D626=0,0,IF(D626&gt;O626,2,IF(D626&lt;O626,0,IF(D626=O626,1,"?"))))</f>
        <v>0</v>
      </c>
      <c r="H626" s="408"/>
      <c r="I626" s="148" t="s">
        <v>8</v>
      </c>
      <c r="J626" s="24"/>
      <c r="K626" s="149"/>
      <c r="L626" s="134" t="s">
        <v>27</v>
      </c>
      <c r="M626" s="16">
        <v>185</v>
      </c>
      <c r="N626" s="16">
        <v>174</v>
      </c>
      <c r="O626" s="16">
        <f>SUM(M626:N626)</f>
        <v>359</v>
      </c>
      <c r="P626" s="18">
        <f t="shared" si="245"/>
        <v>1</v>
      </c>
      <c r="Q626" s="18">
        <f t="shared" si="245"/>
        <v>1</v>
      </c>
      <c r="R626" s="18">
        <f>IF(O626=0,0,IF(O626&gt;D626,2,IF(O626&lt;D626,0,IF(O626=D626,1,"?"))))</f>
        <v>2</v>
      </c>
      <c r="S626" s="408"/>
    </row>
    <row r="627" spans="1:19" ht="12.75">
      <c r="A627" s="133" t="s">
        <v>216</v>
      </c>
      <c r="B627" s="16">
        <v>176</v>
      </c>
      <c r="C627" s="16">
        <v>171</v>
      </c>
      <c r="D627" s="16">
        <f>SUM(B627:C627)</f>
        <v>347</v>
      </c>
      <c r="E627" s="18">
        <f t="shared" si="244"/>
        <v>0</v>
      </c>
      <c r="F627" s="18">
        <f t="shared" si="244"/>
        <v>1</v>
      </c>
      <c r="G627" s="17">
        <f>IF(D627=0,0,IF(D627&gt;O627,2,IF(D627&lt;O627,0,IF(D627=O627,1,"?"))))</f>
        <v>0</v>
      </c>
      <c r="H627" s="408"/>
      <c r="I627" s="317">
        <f>SUM(H625:H630)</f>
        <v>2</v>
      </c>
      <c r="J627" s="20" t="s">
        <v>10</v>
      </c>
      <c r="K627" s="318">
        <f>S625+S630</f>
        <v>18</v>
      </c>
      <c r="L627" s="133" t="s">
        <v>29</v>
      </c>
      <c r="M627" s="16">
        <v>181</v>
      </c>
      <c r="N627" s="16">
        <v>167</v>
      </c>
      <c r="O627" s="16">
        <f>SUM(M627:N627)</f>
        <v>348</v>
      </c>
      <c r="P627" s="18">
        <f t="shared" si="245"/>
        <v>1</v>
      </c>
      <c r="Q627" s="18">
        <f t="shared" si="245"/>
        <v>0</v>
      </c>
      <c r="R627" s="18">
        <f>IF(O627=0,0,IF(O627&gt;D627,2,IF(O627&lt;D627,0,IF(O627=D627,1,"?"))))</f>
        <v>2</v>
      </c>
      <c r="S627" s="408"/>
    </row>
    <row r="628" spans="1:19" ht="13.5" thickBot="1">
      <c r="A628" s="185" t="s">
        <v>199</v>
      </c>
      <c r="B628" s="27">
        <v>180</v>
      </c>
      <c r="C628" s="27">
        <v>159</v>
      </c>
      <c r="D628" s="27">
        <f>SUM(B628:C628)</f>
        <v>339</v>
      </c>
      <c r="E628" s="75">
        <f t="shared" si="244"/>
        <v>0</v>
      </c>
      <c r="F628" s="139">
        <f t="shared" si="244"/>
        <v>0</v>
      </c>
      <c r="G628" s="28">
        <f>IF(D628=0,0,IF(D628&gt;O628,2,IF(D628&lt;O628,0,IF(D628=O628,1,"?"))))</f>
        <v>0</v>
      </c>
      <c r="H628" s="408"/>
      <c r="I628" s="148"/>
      <c r="J628" s="20"/>
      <c r="K628" s="149"/>
      <c r="L628" s="135" t="s">
        <v>272</v>
      </c>
      <c r="M628" s="27">
        <v>183</v>
      </c>
      <c r="N628" s="27">
        <v>185</v>
      </c>
      <c r="O628" s="27">
        <f>SUM(M628:N628)</f>
        <v>368</v>
      </c>
      <c r="P628" s="76">
        <f t="shared" si="245"/>
        <v>1</v>
      </c>
      <c r="Q628" s="76">
        <f t="shared" si="245"/>
        <v>1</v>
      </c>
      <c r="R628" s="29">
        <f>IF(O628=0,0,IF(O628&gt;D628,2,IF(O628&lt;D628,0,IF(O628=D628,1,"?"))))</f>
        <v>2</v>
      </c>
      <c r="S628" s="408"/>
    </row>
    <row r="629" spans="1:19" ht="13.5" thickBot="1">
      <c r="A629" s="136"/>
      <c r="B629" s="32">
        <f aca="true" t="shared" si="246" ref="B629:G629">SUM(B625:B628)</f>
        <v>702</v>
      </c>
      <c r="C629" s="32">
        <f t="shared" si="246"/>
        <v>647</v>
      </c>
      <c r="D629" s="32">
        <f t="shared" si="246"/>
        <v>1349</v>
      </c>
      <c r="E629" s="34">
        <f t="shared" si="246"/>
        <v>1</v>
      </c>
      <c r="F629" s="34">
        <f t="shared" si="246"/>
        <v>1</v>
      </c>
      <c r="G629" s="34">
        <f t="shared" si="246"/>
        <v>0</v>
      </c>
      <c r="H629" s="409"/>
      <c r="I629" s="150"/>
      <c r="J629" s="138"/>
      <c r="K629" s="151"/>
      <c r="L629" s="155"/>
      <c r="M629" s="39">
        <f aca="true" t="shared" si="247" ref="M629:R629">SUM(M625:M628)</f>
        <v>718</v>
      </c>
      <c r="N629" s="32">
        <f t="shared" si="247"/>
        <v>695</v>
      </c>
      <c r="O629" s="32">
        <f t="shared" si="247"/>
        <v>1413</v>
      </c>
      <c r="P629" s="34">
        <f t="shared" si="247"/>
        <v>3</v>
      </c>
      <c r="Q629" s="34">
        <f t="shared" si="247"/>
        <v>3</v>
      </c>
      <c r="R629" s="34">
        <f t="shared" si="247"/>
        <v>8</v>
      </c>
      <c r="S629" s="409"/>
    </row>
    <row r="630" spans="4:19" ht="13.5" thickBot="1">
      <c r="D630" s="68">
        <f>D629</f>
        <v>1349</v>
      </c>
      <c r="E630" s="162"/>
      <c r="F630" s="162"/>
      <c r="H630" s="153">
        <f>IF(D630=0,0,IF(D630&gt;O630,4,IF(D630&lt;O630,0,IF(D630&gt;=O630,2,"falsch"))))</f>
        <v>0</v>
      </c>
      <c r="I630" s="1"/>
      <c r="O630" s="68">
        <f>O629</f>
        <v>1413</v>
      </c>
      <c r="P630" s="162"/>
      <c r="Q630" s="162"/>
      <c r="R630" s="42"/>
      <c r="S630" s="153">
        <f>IF(O630=0,0,IF(O630&gt;D630,4,IF(O630&lt;D630,0,IF(O630=D630,2,"falsch"))))</f>
        <v>4</v>
      </c>
    </row>
    <row r="631" spans="4:19" ht="12.75">
      <c r="D631" s="162"/>
      <c r="E631" s="162"/>
      <c r="F631" s="162"/>
      <c r="H631" s="163"/>
      <c r="I631" s="404" t="s">
        <v>191</v>
      </c>
      <c r="J631" s="405"/>
      <c r="K631" s="406"/>
      <c r="L631" s="164"/>
      <c r="M631" s="164"/>
      <c r="N631" s="164"/>
      <c r="O631" s="165"/>
      <c r="P631" s="165"/>
      <c r="Q631" s="165"/>
      <c r="R631" s="163"/>
      <c r="S631" s="163"/>
    </row>
    <row r="632" spans="8:11" ht="12.75">
      <c r="H632" s="1"/>
      <c r="I632" s="48">
        <f>IF(I627&gt;K627,2,IF(I627=K627,1,0))</f>
        <v>0</v>
      </c>
      <c r="J632" s="128" t="s">
        <v>10</v>
      </c>
      <c r="K632" s="48">
        <f>IF(I627&lt;K627,2,IF(I627=K627,1,0))</f>
        <v>2</v>
      </c>
    </row>
    <row r="633" ht="13.5" thickBot="1"/>
    <row r="634" spans="1:19" ht="13.5" thickBot="1">
      <c r="A634" s="61" t="s">
        <v>206</v>
      </c>
      <c r="B634" s="131" t="s">
        <v>2</v>
      </c>
      <c r="C634" s="131" t="s">
        <v>2</v>
      </c>
      <c r="D634" s="131" t="s">
        <v>3</v>
      </c>
      <c r="E634" s="131"/>
      <c r="F634" s="131"/>
      <c r="G634" s="131" t="s">
        <v>4</v>
      </c>
      <c r="H634" s="152" t="s">
        <v>5</v>
      </c>
      <c r="I634" s="146"/>
      <c r="J634" s="129"/>
      <c r="K634" s="147"/>
      <c r="L634" s="13" t="s">
        <v>40</v>
      </c>
      <c r="M634" s="131" t="s">
        <v>2</v>
      </c>
      <c r="N634" s="131" t="s">
        <v>2</v>
      </c>
      <c r="O634" s="131" t="s">
        <v>3</v>
      </c>
      <c r="P634" s="131"/>
      <c r="Q634" s="131"/>
      <c r="R634" s="131" t="s">
        <v>4</v>
      </c>
      <c r="S634" s="132" t="s">
        <v>5</v>
      </c>
    </row>
    <row r="635" spans="1:19" ht="12.75">
      <c r="A635" s="156" t="s">
        <v>241</v>
      </c>
      <c r="B635" s="157">
        <v>172</v>
      </c>
      <c r="C635" s="157">
        <v>172</v>
      </c>
      <c r="D635" s="157">
        <f>SUM(B635:C635)</f>
        <v>344</v>
      </c>
      <c r="E635" s="315">
        <f aca="true" t="shared" si="248" ref="E635:F638">IF(B635&gt;M635,1,IF(B635&lt;M635,0,IF(B635=M635,0.5,"?")))</f>
        <v>0</v>
      </c>
      <c r="F635" s="315">
        <f t="shared" si="248"/>
        <v>1</v>
      </c>
      <c r="G635" s="158">
        <f>IF(D635=0,0,IF(D635&gt;O635,2,IF(D635&lt;O635,0,IF(D635=O635,1,"?"))))</f>
        <v>0</v>
      </c>
      <c r="H635" s="407">
        <f>SUM(E639:G639)</f>
        <v>4</v>
      </c>
      <c r="I635" s="148"/>
      <c r="J635" s="20"/>
      <c r="K635" s="149"/>
      <c r="L635" s="156" t="s">
        <v>39</v>
      </c>
      <c r="M635" s="157">
        <v>194</v>
      </c>
      <c r="N635" s="157">
        <v>170</v>
      </c>
      <c r="O635" s="157">
        <f>SUM(M635:N635)</f>
        <v>364</v>
      </c>
      <c r="P635" s="316">
        <f aca="true" t="shared" si="249" ref="P635:Q638">IF(M635&gt;B635,1,IF(M635&lt;B635,0,IF(M635=B635,0.5,"?")))</f>
        <v>1</v>
      </c>
      <c r="Q635" s="316">
        <f t="shared" si="249"/>
        <v>0</v>
      </c>
      <c r="R635" s="159">
        <f>IF(O635=0,0,IF(O635&gt;D635,2,IF(O635&lt;D635,0,IF(O635=D635,1,"?"))))</f>
        <v>2</v>
      </c>
      <c r="S635" s="407">
        <f>SUM(P639:R639)</f>
        <v>12</v>
      </c>
    </row>
    <row r="636" spans="1:19" ht="12.75">
      <c r="A636" s="143" t="s">
        <v>243</v>
      </c>
      <c r="B636" s="16">
        <v>148</v>
      </c>
      <c r="C636" s="16">
        <v>156</v>
      </c>
      <c r="D636" s="16">
        <f>SUM(B636:C636)</f>
        <v>304</v>
      </c>
      <c r="E636" s="18">
        <f t="shared" si="248"/>
        <v>0</v>
      </c>
      <c r="F636" s="18">
        <f t="shared" si="248"/>
        <v>0</v>
      </c>
      <c r="G636" s="17">
        <f>IF(D636=0,0,IF(D636&gt;O636,2,IF(D636&lt;O636,0,IF(D636=O636,1,"?"))))</f>
        <v>0</v>
      </c>
      <c r="H636" s="408"/>
      <c r="I636" s="148" t="s">
        <v>8</v>
      </c>
      <c r="J636" s="24"/>
      <c r="K636" s="149"/>
      <c r="L636" s="143" t="s">
        <v>519</v>
      </c>
      <c r="M636" s="16">
        <v>156</v>
      </c>
      <c r="N636" s="16">
        <v>168</v>
      </c>
      <c r="O636" s="16">
        <f>SUM(M636:N636)</f>
        <v>324</v>
      </c>
      <c r="P636" s="18">
        <f t="shared" si="249"/>
        <v>1</v>
      </c>
      <c r="Q636" s="18">
        <f t="shared" si="249"/>
        <v>1</v>
      </c>
      <c r="R636" s="18">
        <f>IF(O636=0,0,IF(O636&gt;D636,2,IF(O636&lt;D636,0,IF(O636=D636,1,"?"))))</f>
        <v>2</v>
      </c>
      <c r="S636" s="408"/>
    </row>
    <row r="637" spans="1:19" ht="12.75">
      <c r="A637" s="133" t="s">
        <v>333</v>
      </c>
      <c r="B637" s="16">
        <v>153</v>
      </c>
      <c r="C637" s="16">
        <v>148</v>
      </c>
      <c r="D637" s="16">
        <f>SUM(B637:C637)</f>
        <v>301</v>
      </c>
      <c r="E637" s="18">
        <f t="shared" si="248"/>
        <v>0</v>
      </c>
      <c r="F637" s="18">
        <f t="shared" si="248"/>
        <v>0</v>
      </c>
      <c r="G637" s="17">
        <f>IF(D637=0,0,IF(D637&gt;O637,2,IF(D637&lt;O637,0,IF(D637=O637,1,"?"))))</f>
        <v>0</v>
      </c>
      <c r="H637" s="408"/>
      <c r="I637" s="317">
        <f>SUM(H635:H640)</f>
        <v>4</v>
      </c>
      <c r="J637" s="20" t="s">
        <v>10</v>
      </c>
      <c r="K637" s="318">
        <f>S635+S640</f>
        <v>16</v>
      </c>
      <c r="L637" s="133" t="s">
        <v>32</v>
      </c>
      <c r="M637" s="16">
        <v>167</v>
      </c>
      <c r="N637" s="16">
        <v>187</v>
      </c>
      <c r="O637" s="16">
        <f>SUM(M637:N637)</f>
        <v>354</v>
      </c>
      <c r="P637" s="18">
        <f t="shared" si="249"/>
        <v>1</v>
      </c>
      <c r="Q637" s="18">
        <f t="shared" si="249"/>
        <v>1</v>
      </c>
      <c r="R637" s="18">
        <f>IF(O637=0,0,IF(O637&gt;D637,2,IF(O637&lt;D637,0,IF(O637=D637,1,"?"))))</f>
        <v>2</v>
      </c>
      <c r="S637" s="408"/>
    </row>
    <row r="638" spans="1:19" ht="13.5" thickBot="1">
      <c r="A638" s="133" t="s">
        <v>252</v>
      </c>
      <c r="B638" s="27">
        <v>193</v>
      </c>
      <c r="C638" s="27">
        <v>187</v>
      </c>
      <c r="D638" s="16">
        <f>SUM(B638:C638)</f>
        <v>380</v>
      </c>
      <c r="E638" s="75">
        <f t="shared" si="248"/>
        <v>0</v>
      </c>
      <c r="F638" s="139">
        <f t="shared" si="248"/>
        <v>1</v>
      </c>
      <c r="G638" s="28">
        <f>IF(D638=0,0,IF(D638&gt;O638,2,IF(D638&lt;O638,0,IF(D638=O638,1,"?"))))</f>
        <v>2</v>
      </c>
      <c r="H638" s="408"/>
      <c r="I638" s="148"/>
      <c r="J638" s="20"/>
      <c r="K638" s="149"/>
      <c r="L638" s="133" t="s">
        <v>391</v>
      </c>
      <c r="M638" s="27">
        <v>200</v>
      </c>
      <c r="N638" s="27">
        <v>176</v>
      </c>
      <c r="O638" s="27">
        <f>SUM(M638:N638)</f>
        <v>376</v>
      </c>
      <c r="P638" s="76">
        <f t="shared" si="249"/>
        <v>1</v>
      </c>
      <c r="Q638" s="76">
        <f t="shared" si="249"/>
        <v>0</v>
      </c>
      <c r="R638" s="29">
        <f>IF(O638=0,0,IF(O638&gt;D638,2,IF(O638&lt;D638,0,IF(O638=D638,1,"?"))))</f>
        <v>0</v>
      </c>
      <c r="S638" s="408"/>
    </row>
    <row r="639" spans="1:19" ht="13.5" thickBot="1">
      <c r="A639" s="136"/>
      <c r="B639" s="32">
        <f aca="true" t="shared" si="250" ref="B639:G639">SUM(B635:B638)</f>
        <v>666</v>
      </c>
      <c r="C639" s="32">
        <f t="shared" si="250"/>
        <v>663</v>
      </c>
      <c r="D639" s="32">
        <f t="shared" si="250"/>
        <v>1329</v>
      </c>
      <c r="E639" s="34">
        <f t="shared" si="250"/>
        <v>0</v>
      </c>
      <c r="F639" s="34">
        <f t="shared" si="250"/>
        <v>2</v>
      </c>
      <c r="G639" s="34">
        <f t="shared" si="250"/>
        <v>2</v>
      </c>
      <c r="H639" s="409"/>
      <c r="I639" s="150"/>
      <c r="J639" s="138"/>
      <c r="K639" s="151"/>
      <c r="L639" s="155"/>
      <c r="M639" s="39">
        <f aca="true" t="shared" si="251" ref="M639:R639">SUM(M635:M638)</f>
        <v>717</v>
      </c>
      <c r="N639" s="32">
        <f t="shared" si="251"/>
        <v>701</v>
      </c>
      <c r="O639" s="32">
        <f t="shared" si="251"/>
        <v>1418</v>
      </c>
      <c r="P639" s="34">
        <f t="shared" si="251"/>
        <v>4</v>
      </c>
      <c r="Q639" s="34">
        <f t="shared" si="251"/>
        <v>2</v>
      </c>
      <c r="R639" s="34">
        <f t="shared" si="251"/>
        <v>6</v>
      </c>
      <c r="S639" s="409"/>
    </row>
    <row r="640" spans="4:19" ht="13.5" thickBot="1">
      <c r="D640" s="68">
        <f>D639</f>
        <v>1329</v>
      </c>
      <c r="E640" s="162"/>
      <c r="F640" s="162"/>
      <c r="H640" s="153">
        <f>IF(D640=0,0,IF(D640&gt;O640,4,IF(D640&lt;O640,0,IF(D640&gt;=O640,2,"falsch"))))</f>
        <v>0</v>
      </c>
      <c r="I640" s="1"/>
      <c r="O640" s="68">
        <f>O639</f>
        <v>1418</v>
      </c>
      <c r="P640" s="162"/>
      <c r="Q640" s="162"/>
      <c r="R640" s="42"/>
      <c r="S640" s="153">
        <f>IF(O640=0,0,IF(O640&gt;D640,4,IF(O640&lt;D640,0,IF(O640=D640,2,"falsch"))))</f>
        <v>4</v>
      </c>
    </row>
    <row r="641" spans="4:19" ht="12.75">
      <c r="D641" s="162"/>
      <c r="E641" s="162"/>
      <c r="F641" s="162"/>
      <c r="H641" s="163"/>
      <c r="I641" s="404" t="s">
        <v>191</v>
      </c>
      <c r="J641" s="405"/>
      <c r="K641" s="406"/>
      <c r="L641" s="164"/>
      <c r="M641" s="164"/>
      <c r="N641" s="164"/>
      <c r="O641" s="165"/>
      <c r="P641" s="165"/>
      <c r="Q641" s="165"/>
      <c r="R641" s="163"/>
      <c r="S641" s="163"/>
    </row>
    <row r="642" spans="9:11" ht="12.75">
      <c r="I642" s="48">
        <f>IF(I637&gt;K637,2,IF(I637=K637,1,0))</f>
        <v>0</v>
      </c>
      <c r="J642" s="128" t="s">
        <v>10</v>
      </c>
      <c r="K642" s="48">
        <f>IF(I637&lt;K637,2,IF(I637=K637,1,0))</f>
        <v>2</v>
      </c>
    </row>
    <row r="643" ht="13.5" thickBot="1"/>
    <row r="644" spans="1:19" ht="13.5" thickBot="1">
      <c r="A644" s="5" t="s">
        <v>472</v>
      </c>
      <c r="B644" s="131" t="s">
        <v>2</v>
      </c>
      <c r="C644" s="131" t="s">
        <v>2</v>
      </c>
      <c r="D644" s="131" t="s">
        <v>3</v>
      </c>
      <c r="E644" s="131"/>
      <c r="F644" s="131"/>
      <c r="G644" s="131" t="s">
        <v>4</v>
      </c>
      <c r="H644" s="152" t="s">
        <v>5</v>
      </c>
      <c r="I644" s="146"/>
      <c r="J644" s="129"/>
      <c r="K644" s="147"/>
      <c r="L644" s="5" t="s">
        <v>413</v>
      </c>
      <c r="M644" s="131" t="s">
        <v>2</v>
      </c>
      <c r="N644" s="131" t="s">
        <v>2</v>
      </c>
      <c r="O644" s="131" t="s">
        <v>3</v>
      </c>
      <c r="P644" s="131"/>
      <c r="Q644" s="131"/>
      <c r="R644" s="131" t="s">
        <v>4</v>
      </c>
      <c r="S644" s="132" t="s">
        <v>5</v>
      </c>
    </row>
    <row r="645" spans="1:19" ht="12.75">
      <c r="A645" s="160" t="s">
        <v>288</v>
      </c>
      <c r="B645" s="157">
        <v>163</v>
      </c>
      <c r="C645" s="157">
        <v>187</v>
      </c>
      <c r="D645" s="157">
        <f>SUM(B645:C645)</f>
        <v>350</v>
      </c>
      <c r="E645" s="315">
        <f aca="true" t="shared" si="252" ref="E645:F648">IF(B645&gt;M645,1,IF(B645&lt;M645,0,IF(B645=M645,0.5,"?")))</f>
        <v>0</v>
      </c>
      <c r="F645" s="315">
        <f t="shared" si="252"/>
        <v>1</v>
      </c>
      <c r="G645" s="158">
        <f>IF(D645=0,0,IF(D645&gt;O645,2,IF(D645&lt;O645,0,IF(D645=O645,1,"?"))))</f>
        <v>0</v>
      </c>
      <c r="H645" s="407">
        <f>SUM(E649:G649)</f>
        <v>2</v>
      </c>
      <c r="I645" s="148"/>
      <c r="J645" s="20"/>
      <c r="K645" s="149"/>
      <c r="L645" s="143" t="s">
        <v>31</v>
      </c>
      <c r="M645" s="157">
        <v>176</v>
      </c>
      <c r="N645" s="157">
        <v>185</v>
      </c>
      <c r="O645" s="157">
        <f>SUM(M645:N645)</f>
        <v>361</v>
      </c>
      <c r="P645" s="316">
        <f aca="true" t="shared" si="253" ref="P645:Q648">IF(M645&gt;B645,1,IF(M645&lt;B645,0,IF(M645=B645,0.5,"?")))</f>
        <v>1</v>
      </c>
      <c r="Q645" s="316">
        <f t="shared" si="253"/>
        <v>0</v>
      </c>
      <c r="R645" s="159">
        <f>IF(O645=0,0,IF(O645&gt;D645,2,IF(O645&lt;D645,0,IF(O645=D645,1,"?"))))</f>
        <v>2</v>
      </c>
      <c r="S645" s="407">
        <f>SUM(P649:R649)</f>
        <v>14</v>
      </c>
    </row>
    <row r="646" spans="1:19" ht="12.75">
      <c r="A646" s="135" t="s">
        <v>290</v>
      </c>
      <c r="B646" s="16">
        <v>165</v>
      </c>
      <c r="C646" s="16">
        <v>163</v>
      </c>
      <c r="D646" s="16">
        <f>SUM(B646:C646)</f>
        <v>328</v>
      </c>
      <c r="E646" s="18">
        <f t="shared" si="252"/>
        <v>0</v>
      </c>
      <c r="F646" s="18">
        <f t="shared" si="252"/>
        <v>1</v>
      </c>
      <c r="G646" s="17">
        <f>IF(D646=0,0,IF(D646&gt;O646,2,IF(D646&lt;O646,0,IF(D646=O646,1,"?"))))</f>
        <v>0</v>
      </c>
      <c r="H646" s="408"/>
      <c r="I646" s="148" t="s">
        <v>8</v>
      </c>
      <c r="J646" s="24"/>
      <c r="K646" s="149"/>
      <c r="L646" s="135" t="s">
        <v>414</v>
      </c>
      <c r="M646" s="16">
        <v>182</v>
      </c>
      <c r="N646" s="16">
        <v>158</v>
      </c>
      <c r="O646" s="16">
        <f>SUM(M646:N646)</f>
        <v>340</v>
      </c>
      <c r="P646" s="18">
        <f t="shared" si="253"/>
        <v>1</v>
      </c>
      <c r="Q646" s="18">
        <f t="shared" si="253"/>
        <v>0</v>
      </c>
      <c r="R646" s="18">
        <f>IF(O646=0,0,IF(O646&gt;D646,2,IF(O646&lt;D646,0,IF(O646=D646,1,"?"))))</f>
        <v>2</v>
      </c>
      <c r="S646" s="408"/>
    </row>
    <row r="647" spans="1:19" ht="12.75">
      <c r="A647" s="135" t="s">
        <v>289</v>
      </c>
      <c r="B647" s="16">
        <v>142</v>
      </c>
      <c r="C647" s="16">
        <v>158</v>
      </c>
      <c r="D647" s="16">
        <f>SUM(B647:C647)</f>
        <v>300</v>
      </c>
      <c r="E647" s="18">
        <f t="shared" si="252"/>
        <v>0</v>
      </c>
      <c r="F647" s="18">
        <f t="shared" si="252"/>
        <v>0</v>
      </c>
      <c r="G647" s="17">
        <f>IF(D647=0,0,IF(D647&gt;O647,2,IF(D647&lt;O647,0,IF(D647=O647,1,"?"))))</f>
        <v>0</v>
      </c>
      <c r="H647" s="408"/>
      <c r="I647" s="317">
        <f>SUM(H645:H650)</f>
        <v>2</v>
      </c>
      <c r="J647" s="20" t="s">
        <v>10</v>
      </c>
      <c r="K647" s="318">
        <f>S645+S650</f>
        <v>18</v>
      </c>
      <c r="L647" s="133" t="s">
        <v>215</v>
      </c>
      <c r="M647" s="16">
        <v>160</v>
      </c>
      <c r="N647" s="16">
        <v>177</v>
      </c>
      <c r="O647" s="16">
        <f>SUM(M647:N647)</f>
        <v>337</v>
      </c>
      <c r="P647" s="18">
        <f t="shared" si="253"/>
        <v>1</v>
      </c>
      <c r="Q647" s="18">
        <f t="shared" si="253"/>
        <v>1</v>
      </c>
      <c r="R647" s="18">
        <f>IF(O647=0,0,IF(O647&gt;D647,2,IF(O647&lt;D647,0,IF(O647=D647,1,"?"))))</f>
        <v>2</v>
      </c>
      <c r="S647" s="408"/>
    </row>
    <row r="648" spans="1:19" ht="13.5" thickBot="1">
      <c r="A648" s="135" t="s">
        <v>291</v>
      </c>
      <c r="B648" s="27">
        <v>168</v>
      </c>
      <c r="C648" s="27">
        <v>164</v>
      </c>
      <c r="D648" s="27">
        <f>SUM(B648:C648)</f>
        <v>332</v>
      </c>
      <c r="E648" s="75">
        <f t="shared" si="252"/>
        <v>0</v>
      </c>
      <c r="F648" s="139">
        <f t="shared" si="252"/>
        <v>0</v>
      </c>
      <c r="G648" s="28">
        <f>IF(D648=0,0,IF(D648&gt;O648,2,IF(D648&lt;O648,0,IF(D648=O648,1,"?"))))</f>
        <v>0</v>
      </c>
      <c r="H648" s="408"/>
      <c r="I648" s="148"/>
      <c r="J648" s="20"/>
      <c r="K648" s="149"/>
      <c r="L648" s="135" t="s">
        <v>31</v>
      </c>
      <c r="M648" s="137">
        <v>169</v>
      </c>
      <c r="N648" s="137">
        <v>175</v>
      </c>
      <c r="O648" s="137">
        <f>SUM(M648:N648)</f>
        <v>344</v>
      </c>
      <c r="P648" s="76">
        <f t="shared" si="253"/>
        <v>1</v>
      </c>
      <c r="Q648" s="76">
        <f t="shared" si="253"/>
        <v>1</v>
      </c>
      <c r="R648" s="29">
        <f>IF(O648=0,0,IF(O648&gt;D648,2,IF(O648&lt;D648,0,IF(O648=D648,1,"?"))))</f>
        <v>2</v>
      </c>
      <c r="S648" s="408"/>
    </row>
    <row r="649" spans="1:19" ht="13.5" thickBot="1">
      <c r="A649" s="136"/>
      <c r="B649" s="32">
        <f aca="true" t="shared" si="254" ref="B649:G649">SUM(B645:B648)</f>
        <v>638</v>
      </c>
      <c r="C649" s="32">
        <f t="shared" si="254"/>
        <v>672</v>
      </c>
      <c r="D649" s="167">
        <f t="shared" si="254"/>
        <v>1310</v>
      </c>
      <c r="E649" s="34">
        <f t="shared" si="254"/>
        <v>0</v>
      </c>
      <c r="F649" s="34">
        <f t="shared" si="254"/>
        <v>2</v>
      </c>
      <c r="G649" s="34">
        <f t="shared" si="254"/>
        <v>0</v>
      </c>
      <c r="H649" s="409"/>
      <c r="I649" s="150"/>
      <c r="J649" s="138"/>
      <c r="K649" s="151"/>
      <c r="L649" s="184"/>
      <c r="M649" s="67">
        <f aca="true" t="shared" si="255" ref="M649:R649">SUM(M645:M648)</f>
        <v>687</v>
      </c>
      <c r="N649" s="65">
        <f t="shared" si="255"/>
        <v>695</v>
      </c>
      <c r="O649" s="65">
        <f t="shared" si="255"/>
        <v>1382</v>
      </c>
      <c r="P649" s="34">
        <f t="shared" si="255"/>
        <v>4</v>
      </c>
      <c r="Q649" s="34">
        <f t="shared" si="255"/>
        <v>2</v>
      </c>
      <c r="R649" s="34">
        <f t="shared" si="255"/>
        <v>8</v>
      </c>
      <c r="S649" s="409"/>
    </row>
    <row r="650" spans="4:19" ht="13.5" thickBot="1">
      <c r="D650" s="68">
        <f>D649</f>
        <v>1310</v>
      </c>
      <c r="E650" s="162"/>
      <c r="F650" s="162"/>
      <c r="H650" s="77">
        <f>IF(D650=0,0,IF(D650&gt;O650,4,IF(D650&lt;O650,0,IF(D650&gt;=O650,2,"falsch"))))</f>
        <v>0</v>
      </c>
      <c r="I650" s="1"/>
      <c r="O650" s="68">
        <f>O649</f>
        <v>1382</v>
      </c>
      <c r="P650" s="162"/>
      <c r="Q650" s="162"/>
      <c r="R650" s="42"/>
      <c r="S650" s="77">
        <f>IF(O650=0,0,IF(O650&gt;D650,4,IF(O650&lt;D650,0,IF(O650=D650,2,"falsch"))))</f>
        <v>4</v>
      </c>
    </row>
    <row r="651" spans="4:19" ht="12.75">
      <c r="D651" s="162"/>
      <c r="E651" s="162"/>
      <c r="F651" s="162"/>
      <c r="H651" s="163"/>
      <c r="I651" s="404" t="s">
        <v>191</v>
      </c>
      <c r="J651" s="405"/>
      <c r="K651" s="406"/>
      <c r="L651" s="164"/>
      <c r="M651" s="164"/>
      <c r="N651" s="164"/>
      <c r="O651" s="165"/>
      <c r="P651" s="165"/>
      <c r="Q651" s="165"/>
      <c r="R651" s="163"/>
      <c r="S651" s="163"/>
    </row>
    <row r="652" spans="9:11" ht="12.75">
      <c r="I652" s="48">
        <f>IF(I647&gt;K647,2,IF(I647=K647,1,0))</f>
        <v>0</v>
      </c>
      <c r="J652" s="128" t="s">
        <v>10</v>
      </c>
      <c r="K652" s="48">
        <f>IF(I647&lt;K647,2,IF(I647=K647,1,0))</f>
        <v>2</v>
      </c>
    </row>
    <row r="653" spans="8:10" ht="13.5" thickBot="1">
      <c r="H653" s="50"/>
      <c r="I653" s="64"/>
      <c r="J653" s="50"/>
    </row>
    <row r="654" spans="1:19" ht="13.5" thickBot="1">
      <c r="A654" s="5" t="s">
        <v>33</v>
      </c>
      <c r="B654" s="141" t="s">
        <v>2</v>
      </c>
      <c r="C654" s="131" t="s">
        <v>2</v>
      </c>
      <c r="D654" s="131" t="s">
        <v>3</v>
      </c>
      <c r="E654" s="131"/>
      <c r="F654" s="131"/>
      <c r="G654" s="131" t="s">
        <v>4</v>
      </c>
      <c r="H654" s="152" t="s">
        <v>5</v>
      </c>
      <c r="I654" s="146"/>
      <c r="J654" s="129"/>
      <c r="K654" s="147"/>
      <c r="L654" s="13" t="s">
        <v>34</v>
      </c>
      <c r="M654" s="131" t="s">
        <v>2</v>
      </c>
      <c r="N654" s="131" t="s">
        <v>2</v>
      </c>
      <c r="O654" s="131" t="s">
        <v>3</v>
      </c>
      <c r="P654" s="131"/>
      <c r="Q654" s="131"/>
      <c r="R654" s="131" t="s">
        <v>4</v>
      </c>
      <c r="S654" s="132" t="s">
        <v>5</v>
      </c>
    </row>
    <row r="655" spans="1:19" ht="12.75">
      <c r="A655" s="160" t="s">
        <v>297</v>
      </c>
      <c r="B655" s="157">
        <v>161</v>
      </c>
      <c r="C655" s="157">
        <v>157</v>
      </c>
      <c r="D655" s="157">
        <f>SUM(B655:C655)</f>
        <v>318</v>
      </c>
      <c r="E655" s="315">
        <f aca="true" t="shared" si="256" ref="E655:F658">IF(B655&gt;M655,1,IF(B655&lt;M655,0,IF(B655=M655,0.5,"?")))</f>
        <v>1</v>
      </c>
      <c r="F655" s="315">
        <f t="shared" si="256"/>
        <v>0</v>
      </c>
      <c r="G655" s="158">
        <f>IF(D655=0,0,IF(D655&gt;O655,2,IF(D655&lt;O655,0,IF(D655=O655,1,"?"))))</f>
        <v>2</v>
      </c>
      <c r="H655" s="407">
        <f>SUM(E659:G659)</f>
        <v>5</v>
      </c>
      <c r="I655" s="148"/>
      <c r="J655" s="20"/>
      <c r="K655" s="149"/>
      <c r="L655" s="156" t="s">
        <v>59</v>
      </c>
      <c r="M655" s="157">
        <v>158</v>
      </c>
      <c r="N655" s="157">
        <v>159</v>
      </c>
      <c r="O655" s="157">
        <f>SUM(M655:N655)</f>
        <v>317</v>
      </c>
      <c r="P655" s="316">
        <f aca="true" t="shared" si="257" ref="P655:Q658">IF(M655&gt;B655,1,IF(M655&lt;B655,0,IF(M655=B655,0.5,"?")))</f>
        <v>0</v>
      </c>
      <c r="Q655" s="316">
        <f t="shared" si="257"/>
        <v>1</v>
      </c>
      <c r="R655" s="159">
        <f>IF(O655=0,0,IF(O655&gt;D655,2,IF(O655&lt;D655,0,IF(O655=D655,1,"?"))))</f>
        <v>0</v>
      </c>
      <c r="S655" s="407">
        <f>SUM(P659:R659)</f>
        <v>11</v>
      </c>
    </row>
    <row r="656" spans="1:19" ht="12.75">
      <c r="A656" s="135" t="s">
        <v>296</v>
      </c>
      <c r="B656" s="16">
        <v>177</v>
      </c>
      <c r="C656" s="16">
        <v>168</v>
      </c>
      <c r="D656" s="16">
        <f>SUM(B656:C656)</f>
        <v>345</v>
      </c>
      <c r="E656" s="18">
        <f t="shared" si="256"/>
        <v>1</v>
      </c>
      <c r="F656" s="18">
        <f t="shared" si="256"/>
        <v>0</v>
      </c>
      <c r="G656" s="17">
        <f>IF(D656=0,0,IF(D656&gt;O656,2,IF(D656&lt;O656,0,IF(D656=O656,1,"?"))))</f>
        <v>0</v>
      </c>
      <c r="H656" s="408"/>
      <c r="I656" s="148" t="s">
        <v>8</v>
      </c>
      <c r="J656" s="24"/>
      <c r="K656" s="149"/>
      <c r="L656" s="133" t="s">
        <v>36</v>
      </c>
      <c r="M656" s="16">
        <v>167</v>
      </c>
      <c r="N656" s="16">
        <v>181</v>
      </c>
      <c r="O656" s="16">
        <f>SUM(M656:N656)</f>
        <v>348</v>
      </c>
      <c r="P656" s="18">
        <f t="shared" si="257"/>
        <v>0</v>
      </c>
      <c r="Q656" s="18">
        <f t="shared" si="257"/>
        <v>1</v>
      </c>
      <c r="R656" s="18">
        <f>IF(O656=0,0,IF(O656&gt;D656,2,IF(O656&lt;D656,0,IF(O656=D656,1,"?"))))</f>
        <v>2</v>
      </c>
      <c r="S656" s="408"/>
    </row>
    <row r="657" spans="1:19" ht="12.75">
      <c r="A657" s="135" t="s">
        <v>298</v>
      </c>
      <c r="B657" s="16">
        <v>164</v>
      </c>
      <c r="C657" s="16">
        <v>180</v>
      </c>
      <c r="D657" s="16">
        <f>SUM(B657:C657)</f>
        <v>344</v>
      </c>
      <c r="E657" s="18">
        <f t="shared" si="256"/>
        <v>0</v>
      </c>
      <c r="F657" s="18">
        <f t="shared" si="256"/>
        <v>1</v>
      </c>
      <c r="G657" s="17">
        <f>IF(D657=0,0,IF(D657&gt;O657,2,IF(D657&lt;O657,0,IF(D657=O657,1,"?"))))</f>
        <v>0</v>
      </c>
      <c r="H657" s="408"/>
      <c r="I657" s="317">
        <f>SUM(H655:H660)</f>
        <v>5</v>
      </c>
      <c r="J657" s="20" t="s">
        <v>10</v>
      </c>
      <c r="K657" s="318">
        <f>S655+S660</f>
        <v>15</v>
      </c>
      <c r="L657" s="133" t="s">
        <v>242</v>
      </c>
      <c r="M657" s="16">
        <v>179</v>
      </c>
      <c r="N657" s="16">
        <v>176</v>
      </c>
      <c r="O657" s="16">
        <f>SUM(M657:N657)</f>
        <v>355</v>
      </c>
      <c r="P657" s="18">
        <f t="shared" si="257"/>
        <v>1</v>
      </c>
      <c r="Q657" s="18">
        <f t="shared" si="257"/>
        <v>0</v>
      </c>
      <c r="R657" s="18">
        <f>IF(O657=0,0,IF(O657&gt;D657,2,IF(O657&lt;D657,0,IF(O657=D657,1,"?"))))</f>
        <v>2</v>
      </c>
      <c r="S657" s="408"/>
    </row>
    <row r="658" spans="1:19" ht="13.5" thickBot="1">
      <c r="A658" s="135" t="s">
        <v>300</v>
      </c>
      <c r="B658" s="27">
        <v>170</v>
      </c>
      <c r="C658" s="27">
        <v>163</v>
      </c>
      <c r="D658" s="27">
        <f>SUM(B658:C658)</f>
        <v>333</v>
      </c>
      <c r="E658" s="75">
        <f t="shared" si="256"/>
        <v>0</v>
      </c>
      <c r="F658" s="139">
        <f t="shared" si="256"/>
        <v>0</v>
      </c>
      <c r="G658" s="28">
        <f>IF(D658=0,0,IF(D658&gt;O658,2,IF(D658&lt;O658,0,IF(D658=O658,1,"?"))))</f>
        <v>0</v>
      </c>
      <c r="H658" s="408"/>
      <c r="I658" s="148"/>
      <c r="J658" s="20"/>
      <c r="K658" s="149"/>
      <c r="L658" s="133" t="s">
        <v>42</v>
      </c>
      <c r="M658" s="27">
        <v>182</v>
      </c>
      <c r="N658" s="27">
        <v>164</v>
      </c>
      <c r="O658" s="27">
        <f>SUM(M658:N658)</f>
        <v>346</v>
      </c>
      <c r="P658" s="76">
        <f t="shared" si="257"/>
        <v>1</v>
      </c>
      <c r="Q658" s="76">
        <f t="shared" si="257"/>
        <v>1</v>
      </c>
      <c r="R658" s="29">
        <f>IF(O658=0,0,IF(O658&gt;D658,2,IF(O658&lt;D658,0,IF(O658=D658,1,"?"))))</f>
        <v>2</v>
      </c>
      <c r="S658" s="408"/>
    </row>
    <row r="659" spans="1:19" ht="13.5" thickBot="1">
      <c r="A659" s="136"/>
      <c r="B659" s="32">
        <f aca="true" t="shared" si="258" ref="B659:G659">SUM(B655:B658)</f>
        <v>672</v>
      </c>
      <c r="C659" s="32">
        <f t="shared" si="258"/>
        <v>668</v>
      </c>
      <c r="D659" s="32">
        <f t="shared" si="258"/>
        <v>1340</v>
      </c>
      <c r="E659" s="34">
        <f t="shared" si="258"/>
        <v>2</v>
      </c>
      <c r="F659" s="34">
        <f t="shared" si="258"/>
        <v>1</v>
      </c>
      <c r="G659" s="34">
        <f t="shared" si="258"/>
        <v>2</v>
      </c>
      <c r="H659" s="409"/>
      <c r="I659" s="150"/>
      <c r="J659" s="138"/>
      <c r="K659" s="151"/>
      <c r="L659" s="155"/>
      <c r="M659" s="39">
        <f aca="true" t="shared" si="259" ref="M659:R659">SUM(M655:M658)</f>
        <v>686</v>
      </c>
      <c r="N659" s="32">
        <f t="shared" si="259"/>
        <v>680</v>
      </c>
      <c r="O659" s="32">
        <f t="shared" si="259"/>
        <v>1366</v>
      </c>
      <c r="P659" s="34">
        <f t="shared" si="259"/>
        <v>2</v>
      </c>
      <c r="Q659" s="34">
        <f t="shared" si="259"/>
        <v>3</v>
      </c>
      <c r="R659" s="34">
        <f t="shared" si="259"/>
        <v>6</v>
      </c>
      <c r="S659" s="409"/>
    </row>
    <row r="660" spans="4:19" ht="13.5" thickBot="1">
      <c r="D660" s="68">
        <f>D659</f>
        <v>1340</v>
      </c>
      <c r="E660" s="162"/>
      <c r="F660" s="162"/>
      <c r="H660" s="153">
        <f>IF(D660=0,0,IF(D660&gt;O660,4,IF(D660&lt;O660,0,IF(D660&gt;=O660,2,"falsch"))))</f>
        <v>0</v>
      </c>
      <c r="I660" s="1"/>
      <c r="O660" s="68">
        <f>O659</f>
        <v>1366</v>
      </c>
      <c r="P660" s="162"/>
      <c r="Q660" s="162"/>
      <c r="R660" s="42"/>
      <c r="S660" s="153">
        <f>IF(O660=0,0,IF(O660&gt;D660,4,IF(O660&lt;D660,0,IF(O660=D660,2,"falsch"))))</f>
        <v>4</v>
      </c>
    </row>
    <row r="661" spans="4:19" ht="12.75">
      <c r="D661" s="162"/>
      <c r="E661" s="162"/>
      <c r="F661" s="162"/>
      <c r="H661" s="163"/>
      <c r="I661" s="404" t="s">
        <v>191</v>
      </c>
      <c r="J661" s="405"/>
      <c r="K661" s="406"/>
      <c r="L661" s="164"/>
      <c r="M661" s="164"/>
      <c r="N661" s="164"/>
      <c r="O661" s="165"/>
      <c r="P661" s="165"/>
      <c r="Q661" s="165"/>
      <c r="R661" s="163"/>
      <c r="S661" s="163"/>
    </row>
    <row r="662" spans="9:11" ht="12.75">
      <c r="I662" s="48">
        <f>IF(I657&gt;K657,2,IF(I657=K657,1,0))</f>
        <v>0</v>
      </c>
      <c r="J662" s="128" t="s">
        <v>10</v>
      </c>
      <c r="K662" s="48">
        <f>IF(I657&lt;K657,2,IF(I657=K657,1,0))</f>
        <v>2</v>
      </c>
    </row>
    <row r="663" ht="13.5" thickBot="1"/>
    <row r="664" spans="1:19" ht="13.5" thickBot="1">
      <c r="A664" s="175" t="s">
        <v>238</v>
      </c>
      <c r="B664" s="131" t="s">
        <v>2</v>
      </c>
      <c r="C664" s="131" t="s">
        <v>2</v>
      </c>
      <c r="D664" s="131" t="s">
        <v>3</v>
      </c>
      <c r="E664" s="131"/>
      <c r="F664" s="131"/>
      <c r="G664" s="131" t="s">
        <v>4</v>
      </c>
      <c r="H664" s="152" t="s">
        <v>5</v>
      </c>
      <c r="I664" s="146"/>
      <c r="J664" s="129"/>
      <c r="K664" s="147"/>
      <c r="L664" s="181" t="s">
        <v>15</v>
      </c>
      <c r="M664" s="131" t="s">
        <v>2</v>
      </c>
      <c r="N664" s="131" t="s">
        <v>2</v>
      </c>
      <c r="O664" s="131" t="s">
        <v>3</v>
      </c>
      <c r="P664" s="131"/>
      <c r="Q664" s="131"/>
      <c r="R664" s="131" t="s">
        <v>4</v>
      </c>
      <c r="S664" s="132" t="s">
        <v>5</v>
      </c>
    </row>
    <row r="665" spans="1:19" ht="12.75">
      <c r="A665" s="135" t="s">
        <v>201</v>
      </c>
      <c r="B665" s="157">
        <v>181</v>
      </c>
      <c r="C665" s="157">
        <v>132</v>
      </c>
      <c r="D665" s="157">
        <f>SUM(B665:C665)</f>
        <v>313</v>
      </c>
      <c r="E665" s="315">
        <f aca="true" t="shared" si="260" ref="E665:F668">IF(B665&gt;M665,1,IF(B665&lt;M665,0,IF(B665=M665,0.5,"?")))</f>
        <v>1</v>
      </c>
      <c r="F665" s="315">
        <f t="shared" si="260"/>
        <v>0</v>
      </c>
      <c r="G665" s="158">
        <f>IF(D665=0,0,IF(D665&gt;O665,2,IF(D665&lt;O665,0,IF(D665=O665,1,"?"))))</f>
        <v>0</v>
      </c>
      <c r="H665" s="407">
        <f>SUM(E669:G669)</f>
        <v>11</v>
      </c>
      <c r="I665" s="148"/>
      <c r="J665" s="20"/>
      <c r="K665" s="149"/>
      <c r="L665" s="160" t="s">
        <v>19</v>
      </c>
      <c r="M665" s="157">
        <v>146</v>
      </c>
      <c r="N665" s="157">
        <v>186</v>
      </c>
      <c r="O665" s="157">
        <f>SUM(M665:N665)</f>
        <v>332</v>
      </c>
      <c r="P665" s="316">
        <f aca="true" t="shared" si="261" ref="P665:Q668">IF(M665&gt;B665,1,IF(M665&lt;B665,0,IF(M665=B665,0.5,"?")))</f>
        <v>0</v>
      </c>
      <c r="Q665" s="316">
        <f t="shared" si="261"/>
        <v>1</v>
      </c>
      <c r="R665" s="159">
        <f>IF(O665=0,0,IF(O665&gt;D665,2,IF(O665&lt;D665,0,IF(O665=D665,1,"?"))))</f>
        <v>2</v>
      </c>
      <c r="S665" s="407">
        <f>SUM(P669:R669)</f>
        <v>5</v>
      </c>
    </row>
    <row r="666" spans="1:19" ht="12.75">
      <c r="A666" s="135" t="s">
        <v>254</v>
      </c>
      <c r="B666" s="16">
        <v>186</v>
      </c>
      <c r="C666" s="16">
        <v>163</v>
      </c>
      <c r="D666" s="16">
        <f>SUM(B666:C666)</f>
        <v>349</v>
      </c>
      <c r="E666" s="18">
        <f t="shared" si="260"/>
        <v>1</v>
      </c>
      <c r="F666" s="18">
        <f t="shared" si="260"/>
        <v>0</v>
      </c>
      <c r="G666" s="17">
        <f>IF(D666=0,0,IF(D666&gt;O666,2,IF(D666&lt;O666,0,IF(D666=O666,1,"?"))))</f>
        <v>2</v>
      </c>
      <c r="H666" s="408"/>
      <c r="I666" s="148" t="s">
        <v>8</v>
      </c>
      <c r="J666" s="24"/>
      <c r="K666" s="149"/>
      <c r="L666" s="135" t="s">
        <v>21</v>
      </c>
      <c r="M666" s="16">
        <v>156</v>
      </c>
      <c r="N666" s="16">
        <v>179</v>
      </c>
      <c r="O666" s="16">
        <f>SUM(M666:N666)</f>
        <v>335</v>
      </c>
      <c r="P666" s="18">
        <f t="shared" si="261"/>
        <v>0</v>
      </c>
      <c r="Q666" s="18">
        <f t="shared" si="261"/>
        <v>1</v>
      </c>
      <c r="R666" s="18">
        <f>IF(O666=0,0,IF(O666&gt;D666,2,IF(O666&lt;D666,0,IF(O666=D666,1,"?"))))</f>
        <v>0</v>
      </c>
      <c r="S666" s="408"/>
    </row>
    <row r="667" spans="1:19" ht="12.75">
      <c r="A667" s="135" t="s">
        <v>245</v>
      </c>
      <c r="B667" s="16">
        <v>166</v>
      </c>
      <c r="C667" s="16">
        <v>172</v>
      </c>
      <c r="D667" s="16">
        <f>SUM(B667:C667)</f>
        <v>338</v>
      </c>
      <c r="E667" s="18">
        <f t="shared" si="260"/>
        <v>0</v>
      </c>
      <c r="F667" s="18">
        <f t="shared" si="260"/>
        <v>1</v>
      </c>
      <c r="G667" s="17">
        <f>IF(D667=0,0,IF(D667&gt;O667,2,IF(D667&lt;O667,0,IF(D667=O667,1,"?"))))</f>
        <v>2</v>
      </c>
      <c r="H667" s="408"/>
      <c r="I667" s="317">
        <f>SUM(H665:H670)</f>
        <v>15</v>
      </c>
      <c r="J667" s="20" t="s">
        <v>10</v>
      </c>
      <c r="K667" s="318">
        <f>S665+S670</f>
        <v>5</v>
      </c>
      <c r="L667" s="133" t="s">
        <v>253</v>
      </c>
      <c r="M667" s="16">
        <v>174</v>
      </c>
      <c r="N667" s="16">
        <v>162</v>
      </c>
      <c r="O667" s="16">
        <f>SUM(M667:N667)</f>
        <v>336</v>
      </c>
      <c r="P667" s="18">
        <f t="shared" si="261"/>
        <v>1</v>
      </c>
      <c r="Q667" s="18">
        <f t="shared" si="261"/>
        <v>0</v>
      </c>
      <c r="R667" s="18">
        <f>IF(O667=0,0,IF(O667&gt;D667,2,IF(O667&lt;D667,0,IF(O667=D667,1,"?"))))</f>
        <v>0</v>
      </c>
      <c r="S667" s="408"/>
    </row>
    <row r="668" spans="1:19" ht="13.5" thickBot="1">
      <c r="A668" s="135" t="s">
        <v>294</v>
      </c>
      <c r="B668" s="27">
        <v>175</v>
      </c>
      <c r="C668" s="27">
        <v>171</v>
      </c>
      <c r="D668" s="27">
        <f>SUM(B668:C668)</f>
        <v>346</v>
      </c>
      <c r="E668" s="75">
        <f t="shared" si="260"/>
        <v>1</v>
      </c>
      <c r="F668" s="139">
        <f t="shared" si="260"/>
        <v>1</v>
      </c>
      <c r="G668" s="28">
        <f>IF(D668=0,0,IF(D668&gt;O668,2,IF(D668&lt;O668,0,IF(D668=O668,1,"?"))))</f>
        <v>2</v>
      </c>
      <c r="H668" s="408"/>
      <c r="I668" s="148"/>
      <c r="J668" s="20"/>
      <c r="K668" s="149"/>
      <c r="L668" s="135" t="s">
        <v>17</v>
      </c>
      <c r="M668" s="27">
        <v>154</v>
      </c>
      <c r="N668" s="27">
        <v>162</v>
      </c>
      <c r="O668" s="27">
        <f>SUM(M668:N668)</f>
        <v>316</v>
      </c>
      <c r="P668" s="76">
        <f t="shared" si="261"/>
        <v>0</v>
      </c>
      <c r="Q668" s="76">
        <f t="shared" si="261"/>
        <v>0</v>
      </c>
      <c r="R668" s="29">
        <f>IF(O668=0,0,IF(O668&gt;D668,2,IF(O668&lt;D668,0,IF(O668=D668,1,"?"))))</f>
        <v>0</v>
      </c>
      <c r="S668" s="408"/>
    </row>
    <row r="669" spans="1:19" ht="13.5" thickBot="1">
      <c r="A669" s="136"/>
      <c r="B669" s="32">
        <f aca="true" t="shared" si="262" ref="B669:G669">SUM(B665:B668)</f>
        <v>708</v>
      </c>
      <c r="C669" s="32">
        <f t="shared" si="262"/>
        <v>638</v>
      </c>
      <c r="D669" s="32">
        <f t="shared" si="262"/>
        <v>1346</v>
      </c>
      <c r="E669" s="34">
        <f t="shared" si="262"/>
        <v>3</v>
      </c>
      <c r="F669" s="34">
        <f t="shared" si="262"/>
        <v>2</v>
      </c>
      <c r="G669" s="34">
        <f t="shared" si="262"/>
        <v>6</v>
      </c>
      <c r="H669" s="409"/>
      <c r="I669" s="150"/>
      <c r="J669" s="138"/>
      <c r="K669" s="151"/>
      <c r="L669" s="155"/>
      <c r="M669" s="39">
        <f aca="true" t="shared" si="263" ref="M669:R669">SUM(M665:M668)</f>
        <v>630</v>
      </c>
      <c r="N669" s="32">
        <f t="shared" si="263"/>
        <v>689</v>
      </c>
      <c r="O669" s="32">
        <f t="shared" si="263"/>
        <v>1319</v>
      </c>
      <c r="P669" s="34">
        <f t="shared" si="263"/>
        <v>1</v>
      </c>
      <c r="Q669" s="34">
        <f t="shared" si="263"/>
        <v>2</v>
      </c>
      <c r="R669" s="34">
        <f t="shared" si="263"/>
        <v>2</v>
      </c>
      <c r="S669" s="409"/>
    </row>
    <row r="670" spans="4:19" ht="13.5" thickBot="1">
      <c r="D670" s="68">
        <f>D669</f>
        <v>1346</v>
      </c>
      <c r="E670" s="162"/>
      <c r="F670" s="162"/>
      <c r="H670" s="153">
        <f>IF(D670=0,0,IF(D670&gt;O670,4,IF(D670&lt;O670,0,IF(D670&gt;=O670,2,"falsch"))))</f>
        <v>4</v>
      </c>
      <c r="I670" s="1"/>
      <c r="O670" s="68">
        <f>O669</f>
        <v>1319</v>
      </c>
      <c r="P670" s="162"/>
      <c r="Q670" s="162"/>
      <c r="R670" s="42"/>
      <c r="S670" s="153">
        <f>IF(O670=0,0,IF(O670&gt;D670,4,IF(O670&lt;D670,0,IF(O670=D670,2,"falsch"))))</f>
        <v>0</v>
      </c>
    </row>
    <row r="671" spans="4:19" ht="12.75">
      <c r="D671" s="162"/>
      <c r="E671" s="162"/>
      <c r="F671" s="162"/>
      <c r="H671" s="163"/>
      <c r="I671" s="404" t="s">
        <v>191</v>
      </c>
      <c r="J671" s="405"/>
      <c r="K671" s="406"/>
      <c r="L671" s="164"/>
      <c r="M671" s="164"/>
      <c r="N671" s="164"/>
      <c r="O671" s="165"/>
      <c r="P671" s="165"/>
      <c r="Q671" s="165"/>
      <c r="R671" s="163"/>
      <c r="S671" s="163"/>
    </row>
    <row r="672" spans="9:11" ht="12.75">
      <c r="I672" s="48">
        <f>IF(I667&gt;K667,2,IF(I667=K667,1,0))</f>
        <v>2</v>
      </c>
      <c r="J672" s="128" t="s">
        <v>10</v>
      </c>
      <c r="K672" s="48">
        <f>IF(I667&lt;K667,2,IF(I667=K667,1,0))</f>
        <v>0</v>
      </c>
    </row>
    <row r="673" spans="14:17" ht="12.75">
      <c r="N673" s="69"/>
      <c r="O673" s="69"/>
      <c r="P673" s="69"/>
      <c r="Q673" s="69"/>
    </row>
  </sheetData>
  <sheetProtection/>
  <mergeCells count="209">
    <mergeCell ref="H350:H354"/>
    <mergeCell ref="H330:H334"/>
    <mergeCell ref="H299:H303"/>
    <mergeCell ref="H279:H283"/>
    <mergeCell ref="H289:H293"/>
    <mergeCell ref="H340:H344"/>
    <mergeCell ref="H320:H324"/>
    <mergeCell ref="I11:K11"/>
    <mergeCell ref="S5:S9"/>
    <mergeCell ref="H5:H9"/>
    <mergeCell ref="I163:K163"/>
    <mergeCell ref="H106:H110"/>
    <mergeCell ref="H86:H90"/>
    <mergeCell ref="H25:H29"/>
    <mergeCell ref="S25:S29"/>
    <mergeCell ref="I21:K21"/>
    <mergeCell ref="S15:S19"/>
    <mergeCell ref="S45:S49"/>
    <mergeCell ref="H45:H49"/>
    <mergeCell ref="H15:H19"/>
    <mergeCell ref="I41:K41"/>
    <mergeCell ref="S35:S39"/>
    <mergeCell ref="H35:H39"/>
    <mergeCell ref="I31:K31"/>
    <mergeCell ref="S66:S70"/>
    <mergeCell ref="H66:H70"/>
    <mergeCell ref="I72:K72"/>
    <mergeCell ref="S55:S59"/>
    <mergeCell ref="H55:H59"/>
    <mergeCell ref="I51:K51"/>
    <mergeCell ref="S96:S100"/>
    <mergeCell ref="H96:H100"/>
    <mergeCell ref="I92:K92"/>
    <mergeCell ref="S86:S90"/>
    <mergeCell ref="I82:K82"/>
    <mergeCell ref="S76:S80"/>
    <mergeCell ref="H76:H80"/>
    <mergeCell ref="I122:K122"/>
    <mergeCell ref="S116:S120"/>
    <mergeCell ref="H116:H120"/>
    <mergeCell ref="I112:K112"/>
    <mergeCell ref="S106:S110"/>
    <mergeCell ref="I102:K102"/>
    <mergeCell ref="I143:K143"/>
    <mergeCell ref="S137:S141"/>
    <mergeCell ref="H137:H141"/>
    <mergeCell ref="I133:K133"/>
    <mergeCell ref="S127:S131"/>
    <mergeCell ref="H127:H131"/>
    <mergeCell ref="S167:S171"/>
    <mergeCell ref="H167:H171"/>
    <mergeCell ref="S157:S161"/>
    <mergeCell ref="H157:H161"/>
    <mergeCell ref="I153:K153"/>
    <mergeCell ref="S147:S151"/>
    <mergeCell ref="H147:H151"/>
    <mergeCell ref="S188:S192"/>
    <mergeCell ref="H188:H192"/>
    <mergeCell ref="I183:K183"/>
    <mergeCell ref="S177:S181"/>
    <mergeCell ref="H177:H181"/>
    <mergeCell ref="I173:K173"/>
    <mergeCell ref="I204:K204"/>
    <mergeCell ref="S208:S212"/>
    <mergeCell ref="H208:H212"/>
    <mergeCell ref="S198:S202"/>
    <mergeCell ref="H198:H202"/>
    <mergeCell ref="I194:K194"/>
    <mergeCell ref="I224:K224"/>
    <mergeCell ref="S228:S232"/>
    <mergeCell ref="H228:H232"/>
    <mergeCell ref="I214:K214"/>
    <mergeCell ref="S218:S222"/>
    <mergeCell ref="H218:H222"/>
    <mergeCell ref="I244:K244"/>
    <mergeCell ref="S249:S253"/>
    <mergeCell ref="H249:H253"/>
    <mergeCell ref="I234:K234"/>
    <mergeCell ref="S238:S242"/>
    <mergeCell ref="H238:H242"/>
    <mergeCell ref="I275:K275"/>
    <mergeCell ref="S289:S293"/>
    <mergeCell ref="I265:K265"/>
    <mergeCell ref="S279:S283"/>
    <mergeCell ref="I255:K255"/>
    <mergeCell ref="H269:H273"/>
    <mergeCell ref="S269:S273"/>
    <mergeCell ref="S259:S263"/>
    <mergeCell ref="H259:H263"/>
    <mergeCell ref="I305:K305"/>
    <mergeCell ref="S320:S324"/>
    <mergeCell ref="I295:K295"/>
    <mergeCell ref="S310:S314"/>
    <mergeCell ref="H310:H314"/>
    <mergeCell ref="I285:K285"/>
    <mergeCell ref="S299:S303"/>
    <mergeCell ref="I336:K336"/>
    <mergeCell ref="I346:K346"/>
    <mergeCell ref="S350:S354"/>
    <mergeCell ref="I326:K326"/>
    <mergeCell ref="S340:S344"/>
    <mergeCell ref="I316:K316"/>
    <mergeCell ref="S330:S334"/>
    <mergeCell ref="I356:K356"/>
    <mergeCell ref="S371:S375"/>
    <mergeCell ref="S360:S364"/>
    <mergeCell ref="H360:H364"/>
    <mergeCell ref="H371:H375"/>
    <mergeCell ref="I366:K366"/>
    <mergeCell ref="S411:S415"/>
    <mergeCell ref="I377:K377"/>
    <mergeCell ref="S401:S405"/>
    <mergeCell ref="H401:H405"/>
    <mergeCell ref="S391:S395"/>
    <mergeCell ref="H391:H395"/>
    <mergeCell ref="S381:S385"/>
    <mergeCell ref="H381:H385"/>
    <mergeCell ref="I387:K387"/>
    <mergeCell ref="I397:K397"/>
    <mergeCell ref="I407:K407"/>
    <mergeCell ref="I417:K417"/>
    <mergeCell ref="S442:S446"/>
    <mergeCell ref="H442:H446"/>
    <mergeCell ref="I438:K438"/>
    <mergeCell ref="S432:S436"/>
    <mergeCell ref="H432:H436"/>
    <mergeCell ref="S421:S425"/>
    <mergeCell ref="H421:H425"/>
    <mergeCell ref="H411:H415"/>
    <mergeCell ref="H472:H476"/>
    <mergeCell ref="S462:S466"/>
    <mergeCell ref="H462:H466"/>
    <mergeCell ref="I468:K468"/>
    <mergeCell ref="I427:K427"/>
    <mergeCell ref="S452:S456"/>
    <mergeCell ref="H452:H456"/>
    <mergeCell ref="I448:K448"/>
    <mergeCell ref="S503:S507"/>
    <mergeCell ref="I478:K478"/>
    <mergeCell ref="S513:S517"/>
    <mergeCell ref="I458:K458"/>
    <mergeCell ref="S493:S497"/>
    <mergeCell ref="S543:S547"/>
    <mergeCell ref="S523:S527"/>
    <mergeCell ref="I488:K488"/>
    <mergeCell ref="S482:S486"/>
    <mergeCell ref="S472:S476"/>
    <mergeCell ref="H543:H547"/>
    <mergeCell ref="I539:K539"/>
    <mergeCell ref="H513:H517"/>
    <mergeCell ref="I499:K499"/>
    <mergeCell ref="H482:H486"/>
    <mergeCell ref="I509:K509"/>
    <mergeCell ref="H503:H507"/>
    <mergeCell ref="I519:K519"/>
    <mergeCell ref="H493:H497"/>
    <mergeCell ref="S554:S558"/>
    <mergeCell ref="H554:H558"/>
    <mergeCell ref="I560:K560"/>
    <mergeCell ref="H523:H527"/>
    <mergeCell ref="H564:H568"/>
    <mergeCell ref="S564:S568"/>
    <mergeCell ref="I549:K549"/>
    <mergeCell ref="S533:S537"/>
    <mergeCell ref="H533:H537"/>
    <mergeCell ref="I529:K529"/>
    <mergeCell ref="S594:S598"/>
    <mergeCell ref="S584:S588"/>
    <mergeCell ref="H584:H588"/>
    <mergeCell ref="H594:H598"/>
    <mergeCell ref="I590:K590"/>
    <mergeCell ref="I570:K570"/>
    <mergeCell ref="S625:S629"/>
    <mergeCell ref="H625:H629"/>
    <mergeCell ref="I610:K610"/>
    <mergeCell ref="S615:S619"/>
    <mergeCell ref="H615:H619"/>
    <mergeCell ref="I600:K600"/>
    <mergeCell ref="I621:K621"/>
    <mergeCell ref="S604:S608"/>
    <mergeCell ref="H604:H608"/>
    <mergeCell ref="S665:S669"/>
    <mergeCell ref="S655:S659"/>
    <mergeCell ref="I61:K61"/>
    <mergeCell ref="I651:K651"/>
    <mergeCell ref="I661:K661"/>
    <mergeCell ref="S645:S649"/>
    <mergeCell ref="I631:K631"/>
    <mergeCell ref="S635:S639"/>
    <mergeCell ref="I641:K641"/>
    <mergeCell ref="S574:S578"/>
    <mergeCell ref="I671:K671"/>
    <mergeCell ref="A490:C490"/>
    <mergeCell ref="A551:C551"/>
    <mergeCell ref="A612:C612"/>
    <mergeCell ref="H665:H669"/>
    <mergeCell ref="H655:H659"/>
    <mergeCell ref="H645:H649"/>
    <mergeCell ref="H635:H639"/>
    <mergeCell ref="H574:H578"/>
    <mergeCell ref="I580:K580"/>
    <mergeCell ref="A246:C246"/>
    <mergeCell ref="A429:C429"/>
    <mergeCell ref="A368:C368"/>
    <mergeCell ref="A307:C307"/>
    <mergeCell ref="A2:C2"/>
    <mergeCell ref="A63:C63"/>
    <mergeCell ref="A124:C124"/>
    <mergeCell ref="A185:C185"/>
  </mergeCells>
  <conditionalFormatting sqref="A28 A26 A4 L309 L6 L4 L14 A24 A34 A58 A56 A44 L54 L636 L99 L97 L65 L95 L87:L88 L85 A105 L638 A95 L119 L117 A614:A616 L69 L67 A54 L126 L130 L128 A136 A166 L170 A180 A178 L115 A176 A170 A168 A140 A138 L166 A252 A250 A146 L221 L197 L217 A201 A217 L241 L219 A199 L211 L209 L239 L237 L201 L199 A219 A221 A288 A298 L302 A268 L300 A272 A270 A197 L288 A302 A300 L313 L311 A333 A331 A6 A292 A363 A361 L339 A359 A329 A339 A343 A341 L298 L319 A309:A311 L333 L400 L410 L404 L402 A420 L414 L412 A424 A422 L390 L323 A372 A370 A374 L420 A455 L392 L394 A453 L471 L475 L473 A481 A451 A290 A485 A483 A471 L431 L435 L433 A445 A443 A473 A475 A441 L546 L536 L534 L544 L512 A502 L496 L494 A504 A506 L492 L516 L514 L542 L502 A567 L577 L575 A565 L567 L565 L607 A573 L504 L506 A577 A575 L573 A563 L605 L553 L532 L563 L343 L555 L557 L654 L603 A638 A636 L634 A618 L658 L656 L614 A99 L207 A248 L292 L8 A8 A97 L321 A634 L349 A148:A150 L329:L331 L422:L424 A664:A665 A667:A668">
    <cfRule type="cellIs" priority="119" dxfId="157" operator="equal" stopIfTrue="1">
      <formula>0</formula>
    </cfRule>
  </conditionalFormatting>
  <conditionalFormatting sqref="L16 L18">
    <cfRule type="cellIs" priority="117" dxfId="157" operator="equal" stopIfTrue="1">
      <formula>0</formula>
    </cfRule>
  </conditionalFormatting>
  <conditionalFormatting sqref="A109 A107">
    <cfRule type="cellIs" priority="111" dxfId="157" operator="equal" stopIfTrue="1">
      <formula>0</formula>
    </cfRule>
  </conditionalFormatting>
  <conditionalFormatting sqref="L58 L56">
    <cfRule type="cellIs" priority="116" dxfId="157" operator="equal" stopIfTrue="1">
      <formula>0</formula>
    </cfRule>
  </conditionalFormatting>
  <conditionalFormatting sqref="A38 A36">
    <cfRule type="cellIs" priority="115" dxfId="157" operator="equal" stopIfTrue="1">
      <formula>0</formula>
    </cfRule>
  </conditionalFormatting>
  <conditionalFormatting sqref="L77 L75 L79">
    <cfRule type="cellIs" priority="108" dxfId="157" operator="equal" stopIfTrue="1">
      <formula>0</formula>
    </cfRule>
  </conditionalFormatting>
  <conditionalFormatting sqref="A48 A46">
    <cfRule type="cellIs" priority="112" dxfId="157" operator="equal" stopIfTrue="1">
      <formula>0</formula>
    </cfRule>
  </conditionalFormatting>
  <conditionalFormatting sqref="A229 A227 A231">
    <cfRule type="cellIs" priority="106" dxfId="157" operator="equal" stopIfTrue="1">
      <formula>0</formula>
    </cfRule>
  </conditionalFormatting>
  <conditionalFormatting sqref="L260 L258 L262">
    <cfRule type="cellIs" priority="105" dxfId="157" operator="equal" stopIfTrue="1">
      <formula>0</formula>
    </cfRule>
  </conditionalFormatting>
  <conditionalFormatting sqref="L105">
    <cfRule type="cellIs" priority="98" dxfId="157" operator="equal" stopIfTrue="1">
      <formula>0</formula>
    </cfRule>
  </conditionalFormatting>
  <conditionalFormatting sqref="A321 A319 A323">
    <cfRule type="cellIs" priority="104" dxfId="157" operator="equal" stopIfTrue="1">
      <formula>0</formula>
    </cfRule>
  </conditionalFormatting>
  <conditionalFormatting sqref="A128 A126 A130">
    <cfRule type="cellIs" priority="107" dxfId="157" operator="equal" stopIfTrue="1">
      <formula>0</formula>
    </cfRule>
  </conditionalFormatting>
  <conditionalFormatting sqref="L443 L441 L445">
    <cfRule type="cellIs" priority="102" dxfId="157" operator="equal" stopIfTrue="1">
      <formula>0</formula>
    </cfRule>
  </conditionalFormatting>
  <conditionalFormatting sqref="A656 A654 A658">
    <cfRule type="cellIs" priority="99" dxfId="157" operator="equal" stopIfTrue="1">
      <formula>0</formula>
    </cfRule>
  </conditionalFormatting>
  <conditionalFormatting sqref="L595 L593 L597">
    <cfRule type="cellIs" priority="100" dxfId="157" operator="equal" stopIfTrue="1">
      <formula>0</formula>
    </cfRule>
  </conditionalFormatting>
  <conditionalFormatting sqref="A392 A390 A394">
    <cfRule type="cellIs" priority="103" dxfId="157" operator="equal" stopIfTrue="1">
      <formula>0</formula>
    </cfRule>
  </conditionalFormatting>
  <conditionalFormatting sqref="A160 A158">
    <cfRule type="cellIs" priority="95" dxfId="157" operator="equal" stopIfTrue="1">
      <formula>0</formula>
    </cfRule>
  </conditionalFormatting>
  <conditionalFormatting sqref="A524 A522 A526">
    <cfRule type="cellIs" priority="101" dxfId="157" operator="equal" stopIfTrue="1">
      <formula>0</formula>
    </cfRule>
  </conditionalFormatting>
  <conditionalFormatting sqref="A258">
    <cfRule type="cellIs" priority="92" dxfId="157" operator="equal" stopIfTrue="1">
      <formula>0</formula>
    </cfRule>
  </conditionalFormatting>
  <conditionalFormatting sqref="A156">
    <cfRule type="cellIs" priority="96" dxfId="157" operator="equal" stopIfTrue="1">
      <formula>0</formula>
    </cfRule>
  </conditionalFormatting>
  <conditionalFormatting sqref="L191 L189">
    <cfRule type="cellIs" priority="93" dxfId="157" operator="equal" stopIfTrue="1">
      <formula>0</formula>
    </cfRule>
  </conditionalFormatting>
  <conditionalFormatting sqref="L109 L107">
    <cfRule type="cellIs" priority="97" dxfId="157" operator="equal" stopIfTrue="1">
      <formula>0</formula>
    </cfRule>
  </conditionalFormatting>
  <conditionalFormatting sqref="L187">
    <cfRule type="cellIs" priority="94" dxfId="157" operator="equal" stopIfTrue="1">
      <formula>0</formula>
    </cfRule>
  </conditionalFormatting>
  <conditionalFormatting sqref="A65">
    <cfRule type="cellIs" priority="72" dxfId="157" operator="equal" stopIfTrue="1">
      <formula>0</formula>
    </cfRule>
  </conditionalFormatting>
  <conditionalFormatting sqref="A262 A260">
    <cfRule type="cellIs" priority="91" dxfId="157" operator="equal" stopIfTrue="1">
      <formula>0</formula>
    </cfRule>
  </conditionalFormatting>
  <conditionalFormatting sqref="A349">
    <cfRule type="cellIs" priority="90" dxfId="157" operator="equal" stopIfTrue="1">
      <formula>0</formula>
    </cfRule>
  </conditionalFormatting>
  <conditionalFormatting sqref="A353 A351">
    <cfRule type="cellIs" priority="89" dxfId="157" operator="equal" stopIfTrue="1">
      <formula>0</formula>
    </cfRule>
  </conditionalFormatting>
  <conditionalFormatting sqref="L136 L140 L138">
    <cfRule type="cellIs" priority="68" dxfId="157" operator="equal" stopIfTrue="1">
      <formula>0</formula>
    </cfRule>
  </conditionalFormatting>
  <conditionalFormatting sqref="L451">
    <cfRule type="cellIs" priority="86" dxfId="157" operator="equal" stopIfTrue="1">
      <formula>0</formula>
    </cfRule>
  </conditionalFormatting>
  <conditionalFormatting sqref="A400">
    <cfRule type="cellIs" priority="88" dxfId="157" operator="equal" stopIfTrue="1">
      <formula>0</formula>
    </cfRule>
  </conditionalFormatting>
  <conditionalFormatting sqref="A404 A402">
    <cfRule type="cellIs" priority="87" dxfId="157" operator="equal" stopIfTrue="1">
      <formula>0</formula>
    </cfRule>
  </conditionalFormatting>
  <conditionalFormatting sqref="A546 A544">
    <cfRule type="cellIs" priority="83" dxfId="157" operator="equal" stopIfTrue="1">
      <formula>0</formula>
    </cfRule>
  </conditionalFormatting>
  <conditionalFormatting sqref="L455 L453">
    <cfRule type="cellIs" priority="85" dxfId="157" operator="equal" stopIfTrue="1">
      <formula>0</formula>
    </cfRule>
  </conditionalFormatting>
  <conditionalFormatting sqref="A542">
    <cfRule type="cellIs" priority="84" dxfId="157" operator="equal" stopIfTrue="1">
      <formula>0</formula>
    </cfRule>
  </conditionalFormatting>
  <conditionalFormatting sqref="A644">
    <cfRule type="cellIs" priority="80" dxfId="157" operator="equal" stopIfTrue="1">
      <formula>0</formula>
    </cfRule>
  </conditionalFormatting>
  <conditionalFormatting sqref="L583">
    <cfRule type="cellIs" priority="82" dxfId="157" operator="equal" stopIfTrue="1">
      <formula>0</formula>
    </cfRule>
  </conditionalFormatting>
  <conditionalFormatting sqref="L587 L585">
    <cfRule type="cellIs" priority="81" dxfId="157" operator="equal" stopIfTrue="1">
      <formula>0</formula>
    </cfRule>
  </conditionalFormatting>
  <conditionalFormatting sqref="L24">
    <cfRule type="cellIs" priority="77" dxfId="157" operator="equal" stopIfTrue="1">
      <formula>0</formula>
    </cfRule>
  </conditionalFormatting>
  <conditionalFormatting sqref="A648 A646">
    <cfRule type="cellIs" priority="79" dxfId="157" operator="equal" stopIfTrue="1">
      <formula>0</formula>
    </cfRule>
  </conditionalFormatting>
  <conditionalFormatting sqref="L28 L26">
    <cfRule type="cellIs" priority="76" dxfId="157" operator="equal" stopIfTrue="1">
      <formula>0</formula>
    </cfRule>
  </conditionalFormatting>
  <conditionalFormatting sqref="A69 A67">
    <cfRule type="cellIs" priority="71" dxfId="157" operator="equal" stopIfTrue="1">
      <formula>0</formula>
    </cfRule>
  </conditionalFormatting>
  <conditionalFormatting sqref="L156 L160 L158">
    <cfRule type="cellIs" priority="69" dxfId="157" operator="equal" stopIfTrue="1">
      <formula>0</formula>
    </cfRule>
  </conditionalFormatting>
  <conditionalFormatting sqref="L34">
    <cfRule type="cellIs" priority="75" dxfId="157" operator="equal" stopIfTrue="1">
      <formula>0</formula>
    </cfRule>
  </conditionalFormatting>
  <conditionalFormatting sqref="A85">
    <cfRule type="cellIs" priority="70" dxfId="157" operator="equal" stopIfTrue="1">
      <formula>0</formula>
    </cfRule>
  </conditionalFormatting>
  <conditionalFormatting sqref="A278 A282">
    <cfRule type="cellIs" priority="65" dxfId="157" operator="equal" stopIfTrue="1">
      <formula>0</formula>
    </cfRule>
  </conditionalFormatting>
  <conditionalFormatting sqref="A207 A211 A209">
    <cfRule type="cellIs" priority="66" dxfId="157" operator="equal" stopIfTrue="1">
      <formula>0</formula>
    </cfRule>
  </conditionalFormatting>
  <conditionalFormatting sqref="A380 A384 A382">
    <cfRule type="cellIs" priority="63" dxfId="157" operator="equal" stopIfTrue="1">
      <formula>0</formula>
    </cfRule>
  </conditionalFormatting>
  <conditionalFormatting sqref="L231 L229 L227">
    <cfRule type="cellIs" priority="67" dxfId="157" operator="equal" stopIfTrue="1">
      <formula>0</formula>
    </cfRule>
  </conditionalFormatting>
  <conditionalFormatting sqref="L268 L272 L270">
    <cfRule type="cellIs" priority="64" dxfId="157" operator="equal" stopIfTrue="1">
      <formula>0</formula>
    </cfRule>
  </conditionalFormatting>
  <conditionalFormatting sqref="L374 L372 L370">
    <cfRule type="cellIs" priority="62" dxfId="157" operator="equal" stopIfTrue="1">
      <formula>0</formula>
    </cfRule>
  </conditionalFormatting>
  <conditionalFormatting sqref="L481 L485 L483">
    <cfRule type="cellIs" priority="61" dxfId="157" operator="equal" stopIfTrue="1">
      <formula>0</formula>
    </cfRule>
  </conditionalFormatting>
  <conditionalFormatting sqref="A465 A463 A461">
    <cfRule type="cellIs" priority="60" dxfId="157" operator="equal" stopIfTrue="1">
      <formula>0</formula>
    </cfRule>
  </conditionalFormatting>
  <conditionalFormatting sqref="L526 L522:L524">
    <cfRule type="cellIs" priority="59" dxfId="157" operator="equal" stopIfTrue="1">
      <formula>0</formula>
    </cfRule>
  </conditionalFormatting>
  <conditionalFormatting sqref="L44">
    <cfRule type="cellIs" priority="32" dxfId="157" operator="equal" stopIfTrue="1">
      <formula>0</formula>
    </cfRule>
  </conditionalFormatting>
  <conditionalFormatting sqref="A603 A607 A605">
    <cfRule type="cellIs" priority="57" dxfId="157" operator="equal" stopIfTrue="1">
      <formula>0</formula>
    </cfRule>
  </conditionalFormatting>
  <conditionalFormatting sqref="A583 A585 A587">
    <cfRule type="cellIs" priority="56" dxfId="157" operator="equal" stopIfTrue="1">
      <formula>0</formula>
    </cfRule>
  </conditionalFormatting>
  <conditionalFormatting sqref="L626 L624 L628">
    <cfRule type="cellIs" priority="53" dxfId="157" operator="equal" stopIfTrue="1">
      <formula>0</formula>
    </cfRule>
  </conditionalFormatting>
  <conditionalFormatting sqref="A494 A492">
    <cfRule type="cellIs" priority="58" dxfId="157" operator="equal" stopIfTrue="1">
      <formula>0</formula>
    </cfRule>
  </conditionalFormatting>
  <conditionalFormatting sqref="L668 L666 L664">
    <cfRule type="cellIs" priority="55" dxfId="157" operator="equal" stopIfTrue="1">
      <formula>0</formula>
    </cfRule>
  </conditionalFormatting>
  <conditionalFormatting sqref="L359">
    <cfRule type="cellIs" priority="44" dxfId="157" operator="equal" stopIfTrue="1">
      <formula>0</formula>
    </cfRule>
  </conditionalFormatting>
  <conditionalFormatting sqref="A18 A16 A14">
    <cfRule type="cellIs" priority="30" dxfId="157" operator="equal" stopIfTrue="1">
      <formula>0</formula>
    </cfRule>
  </conditionalFormatting>
  <conditionalFormatting sqref="L361 L363">
    <cfRule type="cellIs" priority="43" dxfId="157" operator="equal" stopIfTrue="1">
      <formula>0</formula>
    </cfRule>
  </conditionalFormatting>
  <conditionalFormatting sqref="L46 L48">
    <cfRule type="cellIs" priority="31" dxfId="157" operator="equal" stopIfTrue="1">
      <formula>0</formula>
    </cfRule>
  </conditionalFormatting>
  <conditionalFormatting sqref="A115">
    <cfRule type="cellIs" priority="29" dxfId="157" operator="equal" stopIfTrue="1">
      <formula>0</formula>
    </cfRule>
  </conditionalFormatting>
  <conditionalFormatting sqref="A117">
    <cfRule type="cellIs" priority="28" dxfId="157" operator="equal" stopIfTrue="1">
      <formula>0</formula>
    </cfRule>
  </conditionalFormatting>
  <conditionalFormatting sqref="A75">
    <cfRule type="cellIs" priority="27" dxfId="157" operator="equal" stopIfTrue="1">
      <formula>0</formula>
    </cfRule>
  </conditionalFormatting>
  <conditionalFormatting sqref="L176">
    <cfRule type="cellIs" priority="26" dxfId="157" operator="equal" stopIfTrue="1">
      <formula>0</formula>
    </cfRule>
  </conditionalFormatting>
  <conditionalFormatting sqref="L150 L146">
    <cfRule type="cellIs" priority="24" dxfId="157" operator="equal" stopIfTrue="1">
      <formula>0</formula>
    </cfRule>
  </conditionalFormatting>
  <conditionalFormatting sqref="L178">
    <cfRule type="cellIs" priority="25" dxfId="157" operator="equal" stopIfTrue="1">
      <formula>0</formula>
    </cfRule>
  </conditionalFormatting>
  <conditionalFormatting sqref="A187 A191">
    <cfRule type="cellIs" priority="21" dxfId="157" operator="equal" stopIfTrue="1">
      <formula>0</formula>
    </cfRule>
  </conditionalFormatting>
  <conditionalFormatting sqref="A237">
    <cfRule type="cellIs" priority="23" dxfId="157" operator="equal" stopIfTrue="1">
      <formula>0</formula>
    </cfRule>
  </conditionalFormatting>
  <conditionalFormatting sqref="A239 A241">
    <cfRule type="cellIs" priority="22" dxfId="157" operator="equal" stopIfTrue="1">
      <formula>0</formula>
    </cfRule>
  </conditionalFormatting>
  <conditionalFormatting sqref="L248 L252 L250">
    <cfRule type="cellIs" priority="18" dxfId="157" operator="equal" stopIfTrue="1">
      <formula>0</formula>
    </cfRule>
  </conditionalFormatting>
  <conditionalFormatting sqref="L278">
    <cfRule type="cellIs" priority="20" dxfId="157" operator="equal" stopIfTrue="1">
      <formula>0</formula>
    </cfRule>
  </conditionalFormatting>
  <conditionalFormatting sqref="L280 L282">
    <cfRule type="cellIs" priority="19" dxfId="157" operator="equal" stopIfTrue="1">
      <formula>0</formula>
    </cfRule>
  </conditionalFormatting>
  <conditionalFormatting sqref="L384 L382 L380">
    <cfRule type="cellIs" priority="15" dxfId="157" operator="equal" stopIfTrue="1">
      <formula>0</formula>
    </cfRule>
  </conditionalFormatting>
  <conditionalFormatting sqref="A410">
    <cfRule type="cellIs" priority="17" dxfId="157" operator="equal" stopIfTrue="1">
      <formula>0</formula>
    </cfRule>
  </conditionalFormatting>
  <conditionalFormatting sqref="A412 A414">
    <cfRule type="cellIs" priority="16" dxfId="157" operator="equal" stopIfTrue="1">
      <formula>0</formula>
    </cfRule>
  </conditionalFormatting>
  <conditionalFormatting sqref="A431 A435 A433">
    <cfRule type="cellIs" priority="12" dxfId="157" operator="equal" stopIfTrue="1">
      <formula>0</formula>
    </cfRule>
  </conditionalFormatting>
  <conditionalFormatting sqref="L461">
    <cfRule type="cellIs" priority="14" dxfId="157" operator="equal" stopIfTrue="1">
      <formula>0</formula>
    </cfRule>
  </conditionalFormatting>
  <conditionalFormatting sqref="L463 L465">
    <cfRule type="cellIs" priority="13" dxfId="157" operator="equal" stopIfTrue="1">
      <formula>0</formula>
    </cfRule>
  </conditionalFormatting>
  <conditionalFormatting sqref="A514 A516">
    <cfRule type="cellIs" priority="9" dxfId="157" operator="equal" stopIfTrue="1">
      <formula>0</formula>
    </cfRule>
  </conditionalFormatting>
  <conditionalFormatting sqref="A536 A532:A533">
    <cfRule type="cellIs" priority="11" dxfId="157" operator="equal" stopIfTrue="1">
      <formula>0</formula>
    </cfRule>
  </conditionalFormatting>
  <conditionalFormatting sqref="A512">
    <cfRule type="cellIs" priority="10" dxfId="157" operator="equal" stopIfTrue="1">
      <formula>0</formula>
    </cfRule>
  </conditionalFormatting>
  <conditionalFormatting sqref="A557 A555 A553">
    <cfRule type="cellIs" priority="6" dxfId="157" operator="equal" stopIfTrue="1">
      <formula>0</formula>
    </cfRule>
  </conditionalFormatting>
  <conditionalFormatting sqref="A595 A597">
    <cfRule type="cellIs" priority="7" dxfId="157" operator="equal" stopIfTrue="1">
      <formula>0</formula>
    </cfRule>
  </conditionalFormatting>
  <conditionalFormatting sqref="A593">
    <cfRule type="cellIs" priority="8" dxfId="157" operator="equal" stopIfTrue="1">
      <formula>0</formula>
    </cfRule>
  </conditionalFormatting>
  <conditionalFormatting sqref="A628 A624">
    <cfRule type="cellIs" priority="3" dxfId="157" operator="equal" stopIfTrue="1">
      <formula>0</formula>
    </cfRule>
  </conditionalFormatting>
  <conditionalFormatting sqref="L644">
    <cfRule type="cellIs" priority="5" dxfId="157" operator="equal" stopIfTrue="1">
      <formula>0</formula>
    </cfRule>
  </conditionalFormatting>
  <conditionalFormatting sqref="L646 L648">
    <cfRule type="cellIs" priority="4" dxfId="157" operator="equal" stopIfTrue="1">
      <formula>0</formula>
    </cfRule>
  </conditionalFormatting>
  <conditionalFormatting sqref="A119">
    <cfRule type="cellIs" priority="2" dxfId="157" operator="equal" stopIfTrue="1">
      <formula>0</formula>
    </cfRule>
  </conditionalFormatting>
  <conditionalFormatting sqref="L180">
    <cfRule type="cellIs" priority="1" dxfId="157" operator="equal" stopIfTrue="1">
      <formula>0</formula>
    </cfRule>
  </conditionalFormatting>
  <printOptions/>
  <pageMargins left="0.75" right="0.75" top="0.24" bottom="0.21" header="0.19"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682"/>
  <sheetViews>
    <sheetView zoomScalePageLayoutView="0" workbookViewId="0" topLeftCell="A642">
      <selection activeCell="O645" sqref="O645"/>
    </sheetView>
  </sheetViews>
  <sheetFormatPr defaultColWidth="9.00390625" defaultRowHeight="12.75"/>
  <cols>
    <col min="1" max="1" width="32.125" style="0" customWidth="1"/>
    <col min="2" max="2" width="4.625" style="0" customWidth="1"/>
    <col min="3" max="3" width="4.25390625" style="0" customWidth="1"/>
    <col min="4" max="4" width="5.75390625" style="0" customWidth="1"/>
    <col min="5" max="5" width="5.125" style="0" customWidth="1"/>
    <col min="6" max="6" width="4.875" style="0" customWidth="1"/>
    <col min="7" max="7" width="4.75390625" style="0" customWidth="1"/>
    <col min="8" max="8" width="5.25390625" style="0" customWidth="1"/>
    <col min="9" max="9" width="4.75390625" style="0" customWidth="1"/>
    <col min="10" max="10" width="1.25" style="0" customWidth="1"/>
    <col min="11" max="11" width="4.375" style="0" customWidth="1"/>
    <col min="12" max="12" width="32.125" style="0" customWidth="1"/>
    <col min="13" max="14" width="5.00390625" style="0" customWidth="1"/>
    <col min="15" max="15" width="5.75390625" style="0" customWidth="1"/>
    <col min="16" max="16" width="5.125" style="0" customWidth="1"/>
    <col min="17" max="17" width="4.25390625" style="0" customWidth="1"/>
    <col min="18" max="18" width="4.375" style="0" customWidth="1"/>
    <col min="19" max="19" width="5.25390625" style="0" customWidth="1"/>
  </cols>
  <sheetData>
    <row r="1" ht="12.75">
      <c r="R1" s="1"/>
    </row>
    <row r="2" spans="1:18" ht="15.75">
      <c r="A2" s="177" t="s">
        <v>392</v>
      </c>
      <c r="B2" s="4"/>
      <c r="H2" s="403" t="s">
        <v>46</v>
      </c>
      <c r="I2" s="403"/>
      <c r="J2" s="403"/>
      <c r="K2" s="403"/>
      <c r="L2" s="3"/>
      <c r="R2" s="1"/>
    </row>
    <row r="3" ht="13.5" thickBot="1">
      <c r="R3" s="1"/>
    </row>
    <row r="4" spans="1:19" ht="13.5" thickBot="1">
      <c r="A4" s="5" t="s">
        <v>255</v>
      </c>
      <c r="B4" s="70" t="s">
        <v>2</v>
      </c>
      <c r="C4" s="70" t="s">
        <v>2</v>
      </c>
      <c r="D4" s="70" t="s">
        <v>3</v>
      </c>
      <c r="E4" s="70"/>
      <c r="F4" s="70"/>
      <c r="G4" s="70" t="s">
        <v>4</v>
      </c>
      <c r="H4" s="71" t="s">
        <v>5</v>
      </c>
      <c r="I4" s="146"/>
      <c r="J4" s="129"/>
      <c r="K4" s="147"/>
      <c r="L4" s="72" t="s">
        <v>313</v>
      </c>
      <c r="M4" s="70" t="s">
        <v>2</v>
      </c>
      <c r="N4" s="70" t="s">
        <v>2</v>
      </c>
      <c r="O4" s="70" t="s">
        <v>3</v>
      </c>
      <c r="P4" s="70"/>
      <c r="Q4" s="70"/>
      <c r="R4" s="70" t="s">
        <v>4</v>
      </c>
      <c r="S4" s="73" t="s">
        <v>5</v>
      </c>
    </row>
    <row r="5" spans="1:19" ht="12.75">
      <c r="A5" s="160" t="s">
        <v>302</v>
      </c>
      <c r="B5" s="157">
        <v>137</v>
      </c>
      <c r="C5" s="157">
        <v>135</v>
      </c>
      <c r="D5" s="157">
        <f>SUM(B5:C5)</f>
        <v>272</v>
      </c>
      <c r="E5" s="315">
        <f aca="true" t="shared" si="0" ref="E5:F8">IF(B5&gt;M5,1,IF(B5&lt;M5,0,IF(B5=M5,0.5,"?")))</f>
        <v>0</v>
      </c>
      <c r="F5" s="315">
        <f t="shared" si="0"/>
        <v>0</v>
      </c>
      <c r="G5" s="158">
        <f>IF(D5=0,0,IF(D5&gt;O5,2,IF(D5&lt;O5,0,IF(D5=O5,1,"?"))))</f>
        <v>0</v>
      </c>
      <c r="H5" s="407">
        <f>SUM(E9:G9)</f>
        <v>0</v>
      </c>
      <c r="I5" s="148"/>
      <c r="J5" s="20"/>
      <c r="K5" s="149"/>
      <c r="L5" s="156" t="s">
        <v>259</v>
      </c>
      <c r="M5" s="157">
        <v>157</v>
      </c>
      <c r="N5" s="157">
        <v>163</v>
      </c>
      <c r="O5" s="157">
        <f>SUM(M5:N5)</f>
        <v>320</v>
      </c>
      <c r="P5" s="316">
        <f aca="true" t="shared" si="1" ref="P5:Q8">IF(M5&gt;B5,1,IF(M5&lt;B5,0,IF(M5=B5,0.5,"?")))</f>
        <v>1</v>
      </c>
      <c r="Q5" s="316">
        <f t="shared" si="1"/>
        <v>1</v>
      </c>
      <c r="R5" s="159">
        <f>IF(O5=0,0,IF(O5&gt;D5,2,IF(O5&lt;D5,0,IF(O5=D5,1,"?"))))</f>
        <v>2</v>
      </c>
      <c r="S5" s="407">
        <f>SUM(P9:R9)</f>
        <v>16</v>
      </c>
    </row>
    <row r="6" spans="1:19" ht="12.75">
      <c r="A6" s="135" t="s">
        <v>258</v>
      </c>
      <c r="B6" s="16">
        <v>149</v>
      </c>
      <c r="C6" s="16">
        <v>155</v>
      </c>
      <c r="D6" s="16">
        <f>SUM(B6:C6)</f>
        <v>304</v>
      </c>
      <c r="E6" s="18">
        <f t="shared" si="0"/>
        <v>0</v>
      </c>
      <c r="F6" s="18">
        <f t="shared" si="0"/>
        <v>0</v>
      </c>
      <c r="G6" s="17">
        <f>IF(D6=0,0,IF(D6&gt;O6,2,IF(D6&lt;O6,0,IF(D6=O6,1,"?"))))</f>
        <v>0</v>
      </c>
      <c r="H6" s="408"/>
      <c r="I6" s="148" t="s">
        <v>8</v>
      </c>
      <c r="J6" s="24"/>
      <c r="K6" s="149"/>
      <c r="L6" s="135" t="s">
        <v>307</v>
      </c>
      <c r="M6" s="16">
        <v>154</v>
      </c>
      <c r="N6" s="16">
        <v>159</v>
      </c>
      <c r="O6" s="16">
        <f>SUM(M6:N6)</f>
        <v>313</v>
      </c>
      <c r="P6" s="18">
        <f t="shared" si="1"/>
        <v>1</v>
      </c>
      <c r="Q6" s="18">
        <f t="shared" si="1"/>
        <v>1</v>
      </c>
      <c r="R6" s="18">
        <f>IF(O6=0,0,IF(O6&gt;D6,2,IF(O6&lt;D6,0,IF(O6=D6,1,"?"))))</f>
        <v>2</v>
      </c>
      <c r="S6" s="408"/>
    </row>
    <row r="7" spans="1:19" ht="12.75">
      <c r="A7" s="135" t="s">
        <v>256</v>
      </c>
      <c r="B7" s="16">
        <v>135</v>
      </c>
      <c r="C7" s="16">
        <v>159</v>
      </c>
      <c r="D7" s="16">
        <f>SUM(B7:C7)</f>
        <v>294</v>
      </c>
      <c r="E7" s="18">
        <f t="shared" si="0"/>
        <v>0</v>
      </c>
      <c r="F7" s="18">
        <f t="shared" si="0"/>
        <v>0</v>
      </c>
      <c r="G7" s="17">
        <f>IF(D7=0,0,IF(D7&gt;O7,2,IF(D7&lt;O7,0,IF(D7=O7,1,"?"))))</f>
        <v>0</v>
      </c>
      <c r="H7" s="408"/>
      <c r="I7" s="317">
        <f>SUM(H5:H10)</f>
        <v>0</v>
      </c>
      <c r="J7" s="20" t="s">
        <v>10</v>
      </c>
      <c r="K7" s="318">
        <f>S5+S10</f>
        <v>20</v>
      </c>
      <c r="L7" s="135" t="s">
        <v>262</v>
      </c>
      <c r="M7" s="16">
        <v>170</v>
      </c>
      <c r="N7" s="16">
        <v>176</v>
      </c>
      <c r="O7" s="16">
        <f>SUM(M7:N7)</f>
        <v>346</v>
      </c>
      <c r="P7" s="18">
        <f t="shared" si="1"/>
        <v>1</v>
      </c>
      <c r="Q7" s="18">
        <f t="shared" si="1"/>
        <v>1</v>
      </c>
      <c r="R7" s="18">
        <f>IF(O7=0,0,IF(O7&gt;D7,2,IF(O7&lt;D7,0,IF(O7=D7,1,"?"))))</f>
        <v>2</v>
      </c>
      <c r="S7" s="408"/>
    </row>
    <row r="8" spans="1:19" ht="13.5" thickBot="1">
      <c r="A8" s="135" t="s">
        <v>257</v>
      </c>
      <c r="B8" s="27">
        <v>126</v>
      </c>
      <c r="C8" s="27">
        <v>103</v>
      </c>
      <c r="D8" s="27">
        <f>SUM(B8:C8)</f>
        <v>229</v>
      </c>
      <c r="E8" s="75">
        <f t="shared" si="0"/>
        <v>0</v>
      </c>
      <c r="F8" s="139">
        <f t="shared" si="0"/>
        <v>0</v>
      </c>
      <c r="G8" s="28">
        <f>IF(D8=0,0,IF(D8&gt;O8,2,IF(D8&lt;O8,0,IF(D8=O8,1,"?"))))</f>
        <v>0</v>
      </c>
      <c r="H8" s="408"/>
      <c r="I8" s="148"/>
      <c r="J8" s="20"/>
      <c r="K8" s="149"/>
      <c r="L8" s="135" t="s">
        <v>261</v>
      </c>
      <c r="M8" s="27">
        <v>158</v>
      </c>
      <c r="N8" s="27">
        <v>170</v>
      </c>
      <c r="O8" s="27">
        <f>SUM(M8:N8)</f>
        <v>328</v>
      </c>
      <c r="P8" s="76">
        <f t="shared" si="1"/>
        <v>1</v>
      </c>
      <c r="Q8" s="76">
        <f t="shared" si="1"/>
        <v>1</v>
      </c>
      <c r="R8" s="29">
        <f>IF(O8=0,0,IF(O8&gt;D8,2,IF(O8&lt;D8,0,IF(O8=D8,1,"?"))))</f>
        <v>2</v>
      </c>
      <c r="S8" s="408"/>
    </row>
    <row r="9" spans="1:19" ht="13.5" thickBot="1">
      <c r="A9" s="136"/>
      <c r="B9" s="32">
        <f aca="true" t="shared" si="2" ref="B9:G9">SUM(B5:B8)</f>
        <v>547</v>
      </c>
      <c r="C9" s="32">
        <f t="shared" si="2"/>
        <v>552</v>
      </c>
      <c r="D9" s="32">
        <f t="shared" si="2"/>
        <v>1099</v>
      </c>
      <c r="E9" s="34">
        <f t="shared" si="2"/>
        <v>0</v>
      </c>
      <c r="F9" s="34">
        <f t="shared" si="2"/>
        <v>0</v>
      </c>
      <c r="G9" s="34">
        <f t="shared" si="2"/>
        <v>0</v>
      </c>
      <c r="H9" s="409"/>
      <c r="I9" s="150"/>
      <c r="J9" s="138"/>
      <c r="K9" s="151"/>
      <c r="L9" s="236"/>
      <c r="M9" s="39">
        <f aca="true" t="shared" si="3" ref="M9:R9">SUM(M5:M8)</f>
        <v>639</v>
      </c>
      <c r="N9" s="32">
        <f t="shared" si="3"/>
        <v>668</v>
      </c>
      <c r="O9" s="32">
        <f t="shared" si="3"/>
        <v>1307</v>
      </c>
      <c r="P9" s="34">
        <f t="shared" si="3"/>
        <v>4</v>
      </c>
      <c r="Q9" s="34">
        <f t="shared" si="3"/>
        <v>4</v>
      </c>
      <c r="R9" s="34">
        <f t="shared" si="3"/>
        <v>8</v>
      </c>
      <c r="S9" s="409"/>
    </row>
    <row r="10" spans="4:19" ht="13.5" thickBot="1">
      <c r="D10" s="68">
        <f>D9</f>
        <v>1099</v>
      </c>
      <c r="E10" s="162"/>
      <c r="F10" s="162"/>
      <c r="H10" s="153">
        <f>IF(D10=0,0,IF(D10&gt;O10,4,IF(D10&lt;O10,0,IF(D10&gt;=O10,2,"falsch"))))</f>
        <v>0</v>
      </c>
      <c r="I10" s="1"/>
      <c r="J10" s="1"/>
      <c r="K10" s="1"/>
      <c r="L10" s="1"/>
      <c r="O10" s="68">
        <f>O9</f>
        <v>1307</v>
      </c>
      <c r="P10" s="162"/>
      <c r="Q10" s="162"/>
      <c r="R10" s="42"/>
      <c r="S10" s="153">
        <f>IF(O10=0,0,IF(O10&gt;D10,4,IF(O10&lt;D10,0,IF(O10=D10,2,"falsch"))))</f>
        <v>4</v>
      </c>
    </row>
    <row r="11" spans="8:19" ht="12.75">
      <c r="H11" s="78" t="s">
        <v>13</v>
      </c>
      <c r="I11" s="44" t="s">
        <v>14</v>
      </c>
      <c r="J11" s="45"/>
      <c r="K11" s="45"/>
      <c r="L11" s="46"/>
      <c r="S11" s="42"/>
    </row>
    <row r="12" spans="8:12" ht="12.75">
      <c r="H12" s="47"/>
      <c r="I12" s="48">
        <f>IF(I7&gt;K7,2,IF(I7=K7,1,0))</f>
        <v>0</v>
      </c>
      <c r="J12" s="48" t="s">
        <v>10</v>
      </c>
      <c r="K12" s="48">
        <f>IF(I7&lt;K7,2,IF(I7=K7,1,0))</f>
        <v>2</v>
      </c>
      <c r="L12" s="47"/>
    </row>
    <row r="13" spans="8:12" ht="13.5" thickBot="1">
      <c r="H13" s="50"/>
      <c r="I13" s="64"/>
      <c r="J13" s="52"/>
      <c r="K13" s="1"/>
      <c r="L13" s="1"/>
    </row>
    <row r="14" spans="1:19" ht="13.5" thickBot="1">
      <c r="A14" s="5"/>
      <c r="B14" s="7" t="s">
        <v>2</v>
      </c>
      <c r="C14" s="7" t="s">
        <v>2</v>
      </c>
      <c r="D14" s="7" t="s">
        <v>3</v>
      </c>
      <c r="E14" s="7"/>
      <c r="F14" s="7"/>
      <c r="G14" s="7" t="s">
        <v>4</v>
      </c>
      <c r="H14" s="152" t="s">
        <v>5</v>
      </c>
      <c r="I14" s="146"/>
      <c r="J14" s="129"/>
      <c r="K14" s="147"/>
      <c r="L14" s="13" t="s">
        <v>337</v>
      </c>
      <c r="M14" s="131" t="s">
        <v>2</v>
      </c>
      <c r="N14" s="131" t="s">
        <v>2</v>
      </c>
      <c r="O14" s="131" t="s">
        <v>3</v>
      </c>
      <c r="P14" s="131"/>
      <c r="Q14" s="131"/>
      <c r="R14" s="131" t="s">
        <v>4</v>
      </c>
      <c r="S14" s="132" t="s">
        <v>5</v>
      </c>
    </row>
    <row r="15" spans="1:19" ht="12.75">
      <c r="A15" s="143"/>
      <c r="B15" s="16"/>
      <c r="C15" s="16"/>
      <c r="D15" s="16">
        <f>SUM(B15:C15)</f>
        <v>0</v>
      </c>
      <c r="E15" s="315">
        <f aca="true" t="shared" si="4" ref="E15:F18">IF(B15&gt;M15,1,IF(B15&lt;M15,0,IF(B15=M15,0.5,"?")))</f>
        <v>0</v>
      </c>
      <c r="F15" s="315">
        <f t="shared" si="4"/>
        <v>0</v>
      </c>
      <c r="G15" s="158">
        <f>IF(D15=0,0,IF(D15&gt;O15,2,IF(D15&lt;O15,0,IF(D15=O15,1,"?"))))</f>
        <v>0</v>
      </c>
      <c r="H15" s="407">
        <f>SUM(E19:G19)</f>
        <v>0</v>
      </c>
      <c r="I15" s="148"/>
      <c r="J15" s="20"/>
      <c r="K15" s="149"/>
      <c r="L15" s="15" t="s">
        <v>202</v>
      </c>
      <c r="M15" s="16">
        <v>170</v>
      </c>
      <c r="N15" s="16">
        <v>165</v>
      </c>
      <c r="O15" s="16">
        <f>SUM(M15:N15)</f>
        <v>335</v>
      </c>
      <c r="P15" s="316">
        <f aca="true" t="shared" si="5" ref="P15:Q18">IF(M15&gt;B15,1,IF(M15&lt;B15,0,IF(M15=B15,0.5,"?")))</f>
        <v>1</v>
      </c>
      <c r="Q15" s="316">
        <f t="shared" si="5"/>
        <v>1</v>
      </c>
      <c r="R15" s="159">
        <f>IF(O15=0,0,IF(O15&gt;D15,2,IF(O15&lt;D15,0,IF(O15=D15,1,"?"))))</f>
        <v>2</v>
      </c>
      <c r="S15" s="407">
        <f>SUM(P19:R19)</f>
        <v>16</v>
      </c>
    </row>
    <row r="16" spans="1:19" ht="12.75">
      <c r="A16" s="135"/>
      <c r="B16" s="16"/>
      <c r="C16" s="16"/>
      <c r="D16" s="16">
        <f>SUM(B16:C16)</f>
        <v>0</v>
      </c>
      <c r="E16" s="18">
        <f t="shared" si="4"/>
        <v>0</v>
      </c>
      <c r="F16" s="18">
        <f t="shared" si="4"/>
        <v>0</v>
      </c>
      <c r="G16" s="17">
        <f>IF(D16=0,0,IF(D16&gt;O16,2,IF(D16&lt;O16,0,IF(D16=O16,1,"?"))))</f>
        <v>0</v>
      </c>
      <c r="H16" s="408"/>
      <c r="I16" s="148" t="s">
        <v>8</v>
      </c>
      <c r="J16" s="24"/>
      <c r="K16" s="149"/>
      <c r="L16" s="23" t="s">
        <v>464</v>
      </c>
      <c r="M16" s="16">
        <v>163</v>
      </c>
      <c r="N16" s="16">
        <v>159</v>
      </c>
      <c r="O16" s="16">
        <f>SUM(M16:N16)</f>
        <v>322</v>
      </c>
      <c r="P16" s="18">
        <f t="shared" si="5"/>
        <v>1</v>
      </c>
      <c r="Q16" s="18">
        <f t="shared" si="5"/>
        <v>1</v>
      </c>
      <c r="R16" s="18">
        <f>IF(O16=0,0,IF(O16&gt;D16,2,IF(O16&lt;D16,0,IF(O16=D16,1,"?"))))</f>
        <v>2</v>
      </c>
      <c r="S16" s="408"/>
    </row>
    <row r="17" spans="1:19" ht="12.75">
      <c r="A17" s="133"/>
      <c r="B17" s="16"/>
      <c r="C17" s="16"/>
      <c r="D17" s="16">
        <f>SUM(B17:C17)</f>
        <v>0</v>
      </c>
      <c r="E17" s="18">
        <f t="shared" si="4"/>
        <v>0</v>
      </c>
      <c r="F17" s="18">
        <f t="shared" si="4"/>
        <v>0</v>
      </c>
      <c r="G17" s="17">
        <f>IF(D17=0,0,IF(D17&gt;O17,2,IF(D17&lt;O17,0,IF(D17=O17,1,"?"))))</f>
        <v>0</v>
      </c>
      <c r="H17" s="408"/>
      <c r="I17" s="317">
        <f>SUM(H15:H20)</f>
        <v>0</v>
      </c>
      <c r="J17" s="20" t="s">
        <v>10</v>
      </c>
      <c r="K17" s="318">
        <f>S15+S20</f>
        <v>20</v>
      </c>
      <c r="L17" s="26" t="s">
        <v>229</v>
      </c>
      <c r="M17" s="16">
        <v>184</v>
      </c>
      <c r="N17" s="16">
        <v>181</v>
      </c>
      <c r="O17" s="16">
        <f>SUM(M17:N17)</f>
        <v>365</v>
      </c>
      <c r="P17" s="18">
        <f t="shared" si="5"/>
        <v>1</v>
      </c>
      <c r="Q17" s="18">
        <f t="shared" si="5"/>
        <v>1</v>
      </c>
      <c r="R17" s="18">
        <f>IF(O17=0,0,IF(O17&gt;D17,2,IF(O17&lt;D17,0,IF(O17=D17,1,"?"))))</f>
        <v>2</v>
      </c>
      <c r="S17" s="408"/>
    </row>
    <row r="18" spans="1:19" ht="13.5" thickBot="1">
      <c r="A18" s="135"/>
      <c r="B18" s="27"/>
      <c r="C18" s="27"/>
      <c r="D18" s="27">
        <f>SUM(B18:C18)</f>
        <v>0</v>
      </c>
      <c r="E18" s="75">
        <f t="shared" si="4"/>
        <v>0</v>
      </c>
      <c r="F18" s="139">
        <f t="shared" si="4"/>
        <v>0</v>
      </c>
      <c r="G18" s="28">
        <f>IF(D18=0,0,IF(D18&gt;O18,2,IF(D18&lt;O18,0,IF(D18=O18,1,"?"))))</f>
        <v>0</v>
      </c>
      <c r="H18" s="408"/>
      <c r="I18" s="148"/>
      <c r="J18" s="20"/>
      <c r="K18" s="149"/>
      <c r="L18" s="26" t="s">
        <v>449</v>
      </c>
      <c r="M18" s="27">
        <v>152</v>
      </c>
      <c r="N18" s="27">
        <v>177</v>
      </c>
      <c r="O18" s="27">
        <f>SUM(M18:N18)</f>
        <v>329</v>
      </c>
      <c r="P18" s="76">
        <f t="shared" si="5"/>
        <v>1</v>
      </c>
      <c r="Q18" s="76">
        <f t="shared" si="5"/>
        <v>1</v>
      </c>
      <c r="R18" s="29">
        <f>IF(O18=0,0,IF(O18&gt;D18,2,IF(O18&lt;D18,0,IF(O18=D18,1,"?"))))</f>
        <v>2</v>
      </c>
      <c r="S18" s="408"/>
    </row>
    <row r="19" spans="1:19" ht="13.5" thickBot="1">
      <c r="A19" s="136"/>
      <c r="B19" s="32">
        <f aca="true" t="shared" si="6" ref="B19:G19">SUM(B15:B18)</f>
        <v>0</v>
      </c>
      <c r="C19" s="32">
        <f t="shared" si="6"/>
        <v>0</v>
      </c>
      <c r="D19" s="32">
        <f t="shared" si="6"/>
        <v>0</v>
      </c>
      <c r="E19" s="34">
        <f t="shared" si="6"/>
        <v>0</v>
      </c>
      <c r="F19" s="34">
        <f t="shared" si="6"/>
        <v>0</v>
      </c>
      <c r="G19" s="34">
        <f t="shared" si="6"/>
        <v>0</v>
      </c>
      <c r="H19" s="409"/>
      <c r="I19" s="150"/>
      <c r="J19" s="138"/>
      <c r="K19" s="151"/>
      <c r="L19" s="127"/>
      <c r="M19" s="39">
        <f aca="true" t="shared" si="7" ref="M19:R19">SUM(M15:M18)</f>
        <v>669</v>
      </c>
      <c r="N19" s="32">
        <f t="shared" si="7"/>
        <v>682</v>
      </c>
      <c r="O19" s="32">
        <f t="shared" si="7"/>
        <v>1351</v>
      </c>
      <c r="P19" s="34">
        <f t="shared" si="7"/>
        <v>4</v>
      </c>
      <c r="Q19" s="34">
        <f t="shared" si="7"/>
        <v>4</v>
      </c>
      <c r="R19" s="34">
        <f t="shared" si="7"/>
        <v>8</v>
      </c>
      <c r="S19" s="409"/>
    </row>
    <row r="20" spans="4:19" ht="13.5" thickBot="1">
      <c r="D20" s="68">
        <f>D19</f>
        <v>0</v>
      </c>
      <c r="E20" s="162"/>
      <c r="F20" s="162"/>
      <c r="H20" s="77">
        <f>IF(D20=0,0,IF(D20&gt;O20,4,IF(D20&lt;O20,0,IF(D20&gt;=O20,2,"falsch"))))</f>
        <v>0</v>
      </c>
      <c r="I20" s="1"/>
      <c r="O20" s="68">
        <f>O19</f>
        <v>1351</v>
      </c>
      <c r="P20" s="162"/>
      <c r="Q20" s="162"/>
      <c r="R20" s="42"/>
      <c r="S20" s="77">
        <f>IF(O20=0,0,IF(O20&gt;D20,4,IF(O20&lt;D20,0,IF(O20=D20,2,"falsch"))))</f>
        <v>4</v>
      </c>
    </row>
    <row r="21" spans="9:11" ht="12.75">
      <c r="I21" s="44" t="s">
        <v>14</v>
      </c>
      <c r="J21" s="45"/>
      <c r="K21" s="45"/>
    </row>
    <row r="22" spans="8:11" ht="12.75">
      <c r="H22" s="1"/>
      <c r="I22" s="48">
        <f>IF(I17&gt;K17,2,IF(I17=K17,1,0))</f>
        <v>0</v>
      </c>
      <c r="J22" s="48" t="s">
        <v>10</v>
      </c>
      <c r="K22" s="48">
        <f>IF(I17&lt;K17,2,IF(I17=K17,1,0))</f>
        <v>2</v>
      </c>
    </row>
    <row r="23" ht="13.5" thickBot="1"/>
    <row r="24" spans="1:19" ht="13.5" thickBot="1">
      <c r="A24" s="175"/>
      <c r="B24" s="131" t="s">
        <v>2</v>
      </c>
      <c r="C24" s="131" t="s">
        <v>2</v>
      </c>
      <c r="D24" s="131" t="s">
        <v>3</v>
      </c>
      <c r="E24" s="131"/>
      <c r="F24" s="131"/>
      <c r="G24" s="131" t="s">
        <v>4</v>
      </c>
      <c r="H24" s="152" t="s">
        <v>5</v>
      </c>
      <c r="I24" s="146"/>
      <c r="J24" s="129"/>
      <c r="K24" s="147"/>
      <c r="L24" s="81" t="s">
        <v>436</v>
      </c>
      <c r="M24" s="131" t="s">
        <v>2</v>
      </c>
      <c r="N24" s="131" t="s">
        <v>2</v>
      </c>
      <c r="O24" s="131" t="s">
        <v>3</v>
      </c>
      <c r="P24" s="131"/>
      <c r="Q24" s="131"/>
      <c r="R24" s="131" t="s">
        <v>4</v>
      </c>
      <c r="S24" s="132" t="s">
        <v>5</v>
      </c>
    </row>
    <row r="25" spans="1:19" ht="12.75">
      <c r="A25" s="160"/>
      <c r="B25" s="157"/>
      <c r="C25" s="157"/>
      <c r="D25" s="157">
        <f>SUM(B25:C25)</f>
        <v>0</v>
      </c>
      <c r="E25" s="315">
        <f aca="true" t="shared" si="8" ref="E25:F28">IF(B25&gt;M25,1,IF(B25&lt;M25,0,IF(B25=M25,0.5,"?")))</f>
        <v>0</v>
      </c>
      <c r="F25" s="315">
        <f t="shared" si="8"/>
        <v>0</v>
      </c>
      <c r="G25" s="158">
        <f>IF(D25=0,0,IF(D25&gt;O25,2,IF(D25&lt;O25,0,IF(D25=O25,1,"?"))))</f>
        <v>0</v>
      </c>
      <c r="H25" s="407">
        <f>SUM(E29:G29)</f>
        <v>0</v>
      </c>
      <c r="I25" s="148"/>
      <c r="J25" s="20"/>
      <c r="K25" s="149"/>
      <c r="L25" s="156" t="s">
        <v>437</v>
      </c>
      <c r="M25" s="157">
        <v>168</v>
      </c>
      <c r="N25" s="157">
        <v>151</v>
      </c>
      <c r="O25" s="157">
        <f>SUM(M25:N25)</f>
        <v>319</v>
      </c>
      <c r="P25" s="316">
        <f aca="true" t="shared" si="9" ref="P25:Q28">IF(M25&gt;B25,1,IF(M25&lt;B25,0,IF(M25=B25,0.5,"?")))</f>
        <v>1</v>
      </c>
      <c r="Q25" s="316">
        <f t="shared" si="9"/>
        <v>1</v>
      </c>
      <c r="R25" s="159">
        <f>IF(O25=0,0,IF(O25&gt;D25,2,IF(O25&lt;D25,0,IF(O25=D25,1,"?"))))</f>
        <v>2</v>
      </c>
      <c r="S25" s="407">
        <f>SUM(P29:R29)</f>
        <v>16</v>
      </c>
    </row>
    <row r="26" spans="1:19" ht="12.75">
      <c r="A26" s="134"/>
      <c r="B26" s="16"/>
      <c r="C26" s="16"/>
      <c r="D26" s="16">
        <f>SUM(B26:C26)</f>
        <v>0</v>
      </c>
      <c r="E26" s="18">
        <f t="shared" si="8"/>
        <v>0</v>
      </c>
      <c r="F26" s="18">
        <f t="shared" si="8"/>
        <v>0</v>
      </c>
      <c r="G26" s="17">
        <f>IF(D26=0,0,IF(D26&gt;O26,2,IF(D26&lt;O26,0,IF(D26=O26,1,"?"))))</f>
        <v>0</v>
      </c>
      <c r="H26" s="408"/>
      <c r="I26" s="148" t="s">
        <v>8</v>
      </c>
      <c r="J26" s="24"/>
      <c r="K26" s="149"/>
      <c r="L26" s="134" t="s">
        <v>438</v>
      </c>
      <c r="M26" s="16">
        <v>162</v>
      </c>
      <c r="N26" s="16">
        <v>159</v>
      </c>
      <c r="O26" s="16">
        <f>SUM(M26:N26)</f>
        <v>321</v>
      </c>
      <c r="P26" s="18">
        <f t="shared" si="9"/>
        <v>1</v>
      </c>
      <c r="Q26" s="18">
        <f t="shared" si="9"/>
        <v>1</v>
      </c>
      <c r="R26" s="18">
        <f>IF(O26=0,0,IF(O26&gt;D26,2,IF(O26&lt;D26,0,IF(O26=D26,1,"?"))))</f>
        <v>2</v>
      </c>
      <c r="S26" s="408"/>
    </row>
    <row r="27" spans="1:19" ht="12.75">
      <c r="A27" s="133"/>
      <c r="B27" s="16"/>
      <c r="C27" s="16"/>
      <c r="D27" s="16">
        <f>SUM(B27:C27)</f>
        <v>0</v>
      </c>
      <c r="E27" s="18">
        <f t="shared" si="8"/>
        <v>0</v>
      </c>
      <c r="F27" s="18">
        <f t="shared" si="8"/>
        <v>0</v>
      </c>
      <c r="G27" s="17">
        <f>IF(D27=0,0,IF(D27&gt;O27,2,IF(D27&lt;O27,0,IF(D27=O27,1,"?"))))</f>
        <v>0</v>
      </c>
      <c r="H27" s="408"/>
      <c r="I27" s="317">
        <f>SUM(H25:H30)</f>
        <v>0</v>
      </c>
      <c r="J27" s="20" t="s">
        <v>10</v>
      </c>
      <c r="K27" s="318">
        <f>S25+S30</f>
        <v>20</v>
      </c>
      <c r="L27" s="135" t="s">
        <v>244</v>
      </c>
      <c r="M27" s="16">
        <v>169</v>
      </c>
      <c r="N27" s="16">
        <v>160</v>
      </c>
      <c r="O27" s="16">
        <f>SUM(M27:N27)</f>
        <v>329</v>
      </c>
      <c r="P27" s="18">
        <f t="shared" si="9"/>
        <v>1</v>
      </c>
      <c r="Q27" s="18">
        <f t="shared" si="9"/>
        <v>1</v>
      </c>
      <c r="R27" s="18">
        <f>IF(O27=0,0,IF(O27&gt;D27,2,IF(O27&lt;D27,0,IF(O27=D27,1,"?"))))</f>
        <v>2</v>
      </c>
      <c r="S27" s="408"/>
    </row>
    <row r="28" spans="1:19" ht="13.5" thickBot="1">
      <c r="A28" s="135"/>
      <c r="B28" s="27"/>
      <c r="C28" s="27"/>
      <c r="D28" s="27">
        <f>SUM(B28:C28)</f>
        <v>0</v>
      </c>
      <c r="E28" s="75">
        <f t="shared" si="8"/>
        <v>0</v>
      </c>
      <c r="F28" s="139">
        <f t="shared" si="8"/>
        <v>0</v>
      </c>
      <c r="G28" s="28">
        <f>IF(D28=0,0,IF(D28&gt;O28,2,IF(D28&lt;O28,0,IF(D28=O28,1,"?"))))</f>
        <v>0</v>
      </c>
      <c r="H28" s="408"/>
      <c r="I28" s="148"/>
      <c r="J28" s="20"/>
      <c r="K28" s="149"/>
      <c r="L28" s="135" t="s">
        <v>318</v>
      </c>
      <c r="M28" s="27">
        <v>156</v>
      </c>
      <c r="N28" s="27">
        <v>156</v>
      </c>
      <c r="O28" s="27">
        <f>SUM(M28:N28)</f>
        <v>312</v>
      </c>
      <c r="P28" s="76">
        <f t="shared" si="9"/>
        <v>1</v>
      </c>
      <c r="Q28" s="76">
        <f t="shared" si="9"/>
        <v>1</v>
      </c>
      <c r="R28" s="29">
        <f>IF(O28=0,0,IF(O28&gt;D28,2,IF(O28&lt;D28,0,IF(O28=D28,1,"?"))))</f>
        <v>2</v>
      </c>
      <c r="S28" s="408"/>
    </row>
    <row r="29" spans="1:19" ht="13.5" thickBot="1">
      <c r="A29" s="136"/>
      <c r="B29" s="32">
        <f aca="true" t="shared" si="10" ref="B29:G29">SUM(B25:B28)</f>
        <v>0</v>
      </c>
      <c r="C29" s="32">
        <f t="shared" si="10"/>
        <v>0</v>
      </c>
      <c r="D29" s="32">
        <f t="shared" si="10"/>
        <v>0</v>
      </c>
      <c r="E29" s="34">
        <f t="shared" si="10"/>
        <v>0</v>
      </c>
      <c r="F29" s="34">
        <f t="shared" si="10"/>
        <v>0</v>
      </c>
      <c r="G29" s="34">
        <f t="shared" si="10"/>
        <v>0</v>
      </c>
      <c r="H29" s="409"/>
      <c r="I29" s="150"/>
      <c r="J29" s="138"/>
      <c r="K29" s="151"/>
      <c r="L29" s="155"/>
      <c r="M29" s="39">
        <f aca="true" t="shared" si="11" ref="M29:R29">SUM(M25:M28)</f>
        <v>655</v>
      </c>
      <c r="N29" s="32">
        <f t="shared" si="11"/>
        <v>626</v>
      </c>
      <c r="O29" s="32">
        <f t="shared" si="11"/>
        <v>1281</v>
      </c>
      <c r="P29" s="34">
        <f t="shared" si="11"/>
        <v>4</v>
      </c>
      <c r="Q29" s="34">
        <f t="shared" si="11"/>
        <v>4</v>
      </c>
      <c r="R29" s="34">
        <f t="shared" si="11"/>
        <v>8</v>
      </c>
      <c r="S29" s="409"/>
    </row>
    <row r="30" spans="4:19" ht="13.5" thickBot="1">
      <c r="D30" s="68">
        <f>D29</f>
        <v>0</v>
      </c>
      <c r="E30" s="162"/>
      <c r="F30" s="162"/>
      <c r="H30" s="77">
        <f>IF(D30=0,0,IF(D30&gt;O30,4,IF(D30&lt;O30,0,IF(D30&gt;=O30,2,"falsch"))))</f>
        <v>0</v>
      </c>
      <c r="I30" s="1"/>
      <c r="O30" s="68">
        <f>O29</f>
        <v>1281</v>
      </c>
      <c r="P30" s="162"/>
      <c r="Q30" s="162"/>
      <c r="R30" s="42"/>
      <c r="S30" s="77">
        <f>IF(O30=0,0,IF(O30&gt;D30,4,IF(O30&lt;D30,0,IF(O30=D30,2,"falsch"))))</f>
        <v>4</v>
      </c>
    </row>
    <row r="31" spans="9:11" ht="12.75">
      <c r="I31" s="44" t="s">
        <v>14</v>
      </c>
      <c r="J31" s="45"/>
      <c r="K31" s="45"/>
    </row>
    <row r="32" spans="9:11" ht="12.75">
      <c r="I32" s="48">
        <f>IF(I27&gt;K27,2,IF(I27=K27,1,0))</f>
        <v>0</v>
      </c>
      <c r="J32" s="48" t="s">
        <v>10</v>
      </c>
      <c r="K32" s="48">
        <f>IF(I27&lt;K27,2,IF(I27=K27,1,0))</f>
        <v>2</v>
      </c>
    </row>
    <row r="33" ht="13.5" thickBot="1">
      <c r="R33" s="1"/>
    </row>
    <row r="34" spans="1:19" ht="13.5" thickBot="1">
      <c r="A34" s="175" t="s">
        <v>48</v>
      </c>
      <c r="B34" s="131" t="s">
        <v>2</v>
      </c>
      <c r="C34" s="131" t="s">
        <v>2</v>
      </c>
      <c r="D34" s="131" t="s">
        <v>3</v>
      </c>
      <c r="E34" s="131"/>
      <c r="F34" s="131"/>
      <c r="G34" s="131" t="s">
        <v>4</v>
      </c>
      <c r="H34" s="152" t="s">
        <v>5</v>
      </c>
      <c r="I34" s="146"/>
      <c r="J34" s="129"/>
      <c r="K34" s="147"/>
      <c r="L34" s="13"/>
      <c r="M34" s="131" t="s">
        <v>2</v>
      </c>
      <c r="N34" s="131" t="s">
        <v>2</v>
      </c>
      <c r="O34" s="131" t="s">
        <v>3</v>
      </c>
      <c r="P34" s="131"/>
      <c r="Q34" s="131"/>
      <c r="R34" s="131" t="s">
        <v>4</v>
      </c>
      <c r="S34" s="132" t="s">
        <v>5</v>
      </c>
    </row>
    <row r="35" spans="1:19" ht="12.75">
      <c r="A35" s="160" t="s">
        <v>54</v>
      </c>
      <c r="B35" s="157">
        <v>155</v>
      </c>
      <c r="C35" s="157">
        <v>166</v>
      </c>
      <c r="D35" s="157">
        <f>SUM(B35:C35)</f>
        <v>321</v>
      </c>
      <c r="E35" s="315">
        <f aca="true" t="shared" si="12" ref="E35:F38">IF(B35&gt;M35,1,IF(B35&lt;M35,0,IF(B35=M35,0.5,"?")))</f>
        <v>1</v>
      </c>
      <c r="F35" s="315">
        <f t="shared" si="12"/>
        <v>1</v>
      </c>
      <c r="G35" s="158">
        <f>IF(D35=0,0,IF(D35&gt;O35,2,IF(D35&lt;O35,0,IF(D35=O35,1,"?"))))</f>
        <v>2</v>
      </c>
      <c r="H35" s="407">
        <f>SUM(E39:G39)</f>
        <v>16</v>
      </c>
      <c r="I35" s="148"/>
      <c r="J35" s="20"/>
      <c r="K35" s="149"/>
      <c r="L35" s="156"/>
      <c r="M35" s="157"/>
      <c r="N35" s="157"/>
      <c r="O35" s="157">
        <f>SUM(M35:N35)</f>
        <v>0</v>
      </c>
      <c r="P35" s="316">
        <f aca="true" t="shared" si="13" ref="P35:Q38">IF(M35&gt;B35,1,IF(M35&lt;B35,0,IF(M35=B35,0.5,"?")))</f>
        <v>0</v>
      </c>
      <c r="Q35" s="316">
        <f t="shared" si="13"/>
        <v>0</v>
      </c>
      <c r="R35" s="159">
        <f>IF(O35=0,0,IF(O35&gt;D35,2,IF(O35&lt;D35,0,IF(O35=D35,1,"?"))))</f>
        <v>0</v>
      </c>
      <c r="S35" s="407">
        <f>SUM(P39:R39)</f>
        <v>0</v>
      </c>
    </row>
    <row r="36" spans="1:19" ht="12.75">
      <c r="A36" s="135" t="s">
        <v>55</v>
      </c>
      <c r="B36" s="16">
        <v>145</v>
      </c>
      <c r="C36" s="16">
        <v>161</v>
      </c>
      <c r="D36" s="16">
        <f>SUM(B36:C36)</f>
        <v>306</v>
      </c>
      <c r="E36" s="18">
        <f t="shared" si="12"/>
        <v>1</v>
      </c>
      <c r="F36" s="18">
        <f t="shared" si="12"/>
        <v>1</v>
      </c>
      <c r="G36" s="17">
        <f>IF(D36=0,0,IF(D36&gt;O36,2,IF(D36&lt;O36,0,IF(D36=O36,1,"?"))))</f>
        <v>2</v>
      </c>
      <c r="H36" s="408"/>
      <c r="I36" s="148" t="s">
        <v>8</v>
      </c>
      <c r="J36" s="24"/>
      <c r="K36" s="149"/>
      <c r="L36" s="134"/>
      <c r="M36" s="16"/>
      <c r="N36" s="16"/>
      <c r="O36" s="16">
        <f>SUM(M36:N36)</f>
        <v>0</v>
      </c>
      <c r="P36" s="18">
        <f t="shared" si="13"/>
        <v>0</v>
      </c>
      <c r="Q36" s="18">
        <f t="shared" si="13"/>
        <v>0</v>
      </c>
      <c r="R36" s="18">
        <f>IF(O36=0,0,IF(O36&gt;D36,2,IF(O36&lt;D36,0,IF(O36=D36,1,"?"))))</f>
        <v>0</v>
      </c>
      <c r="S36" s="408"/>
    </row>
    <row r="37" spans="1:19" ht="12.75">
      <c r="A37" s="135" t="s">
        <v>440</v>
      </c>
      <c r="B37" s="16">
        <v>195</v>
      </c>
      <c r="C37" s="16">
        <v>185</v>
      </c>
      <c r="D37" s="16">
        <f>SUM(B37:C37)</f>
        <v>380</v>
      </c>
      <c r="E37" s="18">
        <f t="shared" si="12"/>
        <v>1</v>
      </c>
      <c r="F37" s="18">
        <f t="shared" si="12"/>
        <v>1</v>
      </c>
      <c r="G37" s="17">
        <f>IF(D37=0,0,IF(D37&gt;O37,2,IF(D37&lt;O37,0,IF(D37=O37,1,"?"))))</f>
        <v>2</v>
      </c>
      <c r="H37" s="408"/>
      <c r="I37" s="317">
        <f>SUM(H35:H40)</f>
        <v>20</v>
      </c>
      <c r="J37" s="20" t="s">
        <v>10</v>
      </c>
      <c r="K37" s="318">
        <f>S35+S40</f>
        <v>0</v>
      </c>
      <c r="L37" s="135"/>
      <c r="M37" s="16"/>
      <c r="N37" s="16"/>
      <c r="O37" s="16">
        <f>SUM(M37:N37)</f>
        <v>0</v>
      </c>
      <c r="P37" s="18">
        <f t="shared" si="13"/>
        <v>0</v>
      </c>
      <c r="Q37" s="18">
        <f t="shared" si="13"/>
        <v>0</v>
      </c>
      <c r="R37" s="18">
        <f>IF(O37=0,0,IF(O37&gt;D37,2,IF(O37&lt;D37,0,IF(O37=D37,1,"?"))))</f>
        <v>0</v>
      </c>
      <c r="S37" s="408"/>
    </row>
    <row r="38" spans="1:19" ht="13.5" thickBot="1">
      <c r="A38" s="135" t="s">
        <v>57</v>
      </c>
      <c r="B38" s="27">
        <v>159</v>
      </c>
      <c r="C38" s="27">
        <v>172</v>
      </c>
      <c r="D38" s="27">
        <f>SUM(B38:C38)</f>
        <v>331</v>
      </c>
      <c r="E38" s="75">
        <f t="shared" si="12"/>
        <v>1</v>
      </c>
      <c r="F38" s="139">
        <f t="shared" si="12"/>
        <v>1</v>
      </c>
      <c r="G38" s="28">
        <f>IF(D38=0,0,IF(D38&gt;O38,2,IF(D38&lt;O38,0,IF(D38=O38,1,"?"))))</f>
        <v>2</v>
      </c>
      <c r="H38" s="408"/>
      <c r="I38" s="148"/>
      <c r="J38" s="20"/>
      <c r="K38" s="149"/>
      <c r="L38" s="135"/>
      <c r="M38" s="27"/>
      <c r="N38" s="27"/>
      <c r="O38" s="27">
        <f>SUM(M38:N38)</f>
        <v>0</v>
      </c>
      <c r="P38" s="76">
        <f t="shared" si="13"/>
        <v>0</v>
      </c>
      <c r="Q38" s="76">
        <f t="shared" si="13"/>
        <v>0</v>
      </c>
      <c r="R38" s="29">
        <f>IF(O38=0,0,IF(O38&gt;D38,2,IF(O38&lt;D38,0,IF(O38=D38,1,"?"))))</f>
        <v>0</v>
      </c>
      <c r="S38" s="408"/>
    </row>
    <row r="39" spans="1:19" ht="13.5" thickBot="1">
      <c r="A39" s="136"/>
      <c r="B39" s="32">
        <f aca="true" t="shared" si="14" ref="B39:G39">SUM(B35:B38)</f>
        <v>654</v>
      </c>
      <c r="C39" s="32">
        <f t="shared" si="14"/>
        <v>684</v>
      </c>
      <c r="D39" s="32">
        <f t="shared" si="14"/>
        <v>1338</v>
      </c>
      <c r="E39" s="34">
        <f t="shared" si="14"/>
        <v>4</v>
      </c>
      <c r="F39" s="34">
        <f t="shared" si="14"/>
        <v>4</v>
      </c>
      <c r="G39" s="34">
        <f t="shared" si="14"/>
        <v>8</v>
      </c>
      <c r="H39" s="409"/>
      <c r="I39" s="150"/>
      <c r="J39" s="138"/>
      <c r="K39" s="151"/>
      <c r="L39" s="155"/>
      <c r="M39" s="39">
        <f aca="true" t="shared" si="15" ref="M39:R39">SUM(M35:M38)</f>
        <v>0</v>
      </c>
      <c r="N39" s="32">
        <f t="shared" si="15"/>
        <v>0</v>
      </c>
      <c r="O39" s="32">
        <f t="shared" si="15"/>
        <v>0</v>
      </c>
      <c r="P39" s="34">
        <f t="shared" si="15"/>
        <v>0</v>
      </c>
      <c r="Q39" s="34">
        <f t="shared" si="15"/>
        <v>0</v>
      </c>
      <c r="R39" s="34">
        <f t="shared" si="15"/>
        <v>0</v>
      </c>
      <c r="S39" s="409"/>
    </row>
    <row r="40" spans="4:19" ht="13.5" thickBot="1">
      <c r="D40" s="68">
        <f>D39</f>
        <v>1338</v>
      </c>
      <c r="E40" s="162"/>
      <c r="F40" s="162"/>
      <c r="H40" s="77">
        <f>IF(D40=0,0,IF(D40&gt;O40,4,IF(D40&lt;O40,0,IF(D40&gt;=O40,2,"falsch"))))</f>
        <v>4</v>
      </c>
      <c r="I40" s="1"/>
      <c r="O40" s="68">
        <f>O39</f>
        <v>0</v>
      </c>
      <c r="P40" s="162"/>
      <c r="Q40" s="162"/>
      <c r="R40" s="42"/>
      <c r="S40" s="77">
        <f>IF(O40=0,0,IF(O40&gt;D40,4,IF(O40&lt;D40,0,IF(O40=D40,2,"falsch"))))</f>
        <v>0</v>
      </c>
    </row>
    <row r="41" spans="9:19" ht="12.75">
      <c r="I41" s="44" t="s">
        <v>14</v>
      </c>
      <c r="J41" s="45"/>
      <c r="K41" s="45"/>
      <c r="S41" s="42"/>
    </row>
    <row r="42" spans="9:11" ht="12.75">
      <c r="I42" s="48">
        <f>IF(I37&gt;K37,2,IF(I37=K37,1,0))</f>
        <v>2</v>
      </c>
      <c r="J42" s="48" t="s">
        <v>10</v>
      </c>
      <c r="K42" s="48">
        <f>IF(I37&lt;K37,2,IF(I37=K37,1,0))</f>
        <v>0</v>
      </c>
    </row>
    <row r="43" spans="8:10" ht="13.5" thickBot="1">
      <c r="H43" s="50"/>
      <c r="I43" s="64"/>
      <c r="J43" s="50" t="e">
        <f>IF(AND(#REF!=0,#REF!=0)," ",IF(AND(#REF!&lt;&gt;"x",#REF!&lt;&gt;"x"),J47,IF(AND(#REF!="x",OR(#REF!&lt;0.1,#REF!&lt;0.1,'[1]s1'!P581&lt;0.1,'[1]s1'!Q581&lt;0.1)),#REF!,IF(#REF!&lt;&gt;J48,J48,IF(#REF!&lt;&gt;J49,J49,IF(#REF!&lt;&gt;J50,J50,J44))))))</f>
        <v>#REF!</v>
      </c>
    </row>
    <row r="44" spans="1:19" ht="13.5" thickBot="1">
      <c r="A44" s="5" t="s">
        <v>246</v>
      </c>
      <c r="B44" s="70" t="s">
        <v>2</v>
      </c>
      <c r="C44" s="70" t="s">
        <v>2</v>
      </c>
      <c r="D44" s="70" t="s">
        <v>3</v>
      </c>
      <c r="E44" s="70"/>
      <c r="F44" s="70"/>
      <c r="G44" s="70" t="s">
        <v>4</v>
      </c>
      <c r="H44" s="144" t="s">
        <v>5</v>
      </c>
      <c r="I44" s="129"/>
      <c r="J44" s="129"/>
      <c r="K44" s="129"/>
      <c r="L44" s="61" t="s">
        <v>16</v>
      </c>
      <c r="M44" s="70" t="s">
        <v>2</v>
      </c>
      <c r="N44" s="70" t="s">
        <v>2</v>
      </c>
      <c r="O44" s="70" t="s">
        <v>3</v>
      </c>
      <c r="P44" s="70"/>
      <c r="Q44" s="70"/>
      <c r="R44" s="70" t="s">
        <v>4</v>
      </c>
      <c r="S44" s="73" t="s">
        <v>5</v>
      </c>
    </row>
    <row r="45" spans="1:19" ht="12.75">
      <c r="A45" s="143" t="s">
        <v>230</v>
      </c>
      <c r="B45" s="74">
        <v>159</v>
      </c>
      <c r="C45" s="74">
        <v>168</v>
      </c>
      <c r="D45" s="74">
        <f>SUM(B45:C45)</f>
        <v>327</v>
      </c>
      <c r="E45" s="315">
        <f aca="true" t="shared" si="16" ref="E45:F48">IF(B45&gt;M45,1,IF(B45&lt;M45,0,IF(B45=M45,0.5,"?")))</f>
        <v>1</v>
      </c>
      <c r="F45" s="315">
        <f t="shared" si="16"/>
        <v>1</v>
      </c>
      <c r="G45" s="158">
        <f>IF(D45=0,0,IF(D45&gt;O45,2,IF(D45&lt;O45,0,IF(D45=O45,1,"?"))))</f>
        <v>2</v>
      </c>
      <c r="H45" s="407">
        <f>SUM(E49:G49)</f>
        <v>11</v>
      </c>
      <c r="I45" s="19"/>
      <c r="J45" s="20"/>
      <c r="K45" s="20"/>
      <c r="L45" s="130" t="s">
        <v>20</v>
      </c>
      <c r="M45" s="74">
        <v>143</v>
      </c>
      <c r="N45" s="74">
        <v>146</v>
      </c>
      <c r="O45" s="74">
        <f>SUM(M45:N45)</f>
        <v>289</v>
      </c>
      <c r="P45" s="316">
        <f aca="true" t="shared" si="17" ref="P45:Q48">IF(M45&gt;B45,1,IF(M45&lt;B45,0,IF(M45=B45,0.5,"?")))</f>
        <v>0</v>
      </c>
      <c r="Q45" s="316">
        <f t="shared" si="17"/>
        <v>0</v>
      </c>
      <c r="R45" s="159">
        <f>IF(O45=0,0,IF(O45&gt;D45,2,IF(O45&lt;D45,0,IF(O45=D45,1,"?"))))</f>
        <v>0</v>
      </c>
      <c r="S45" s="407">
        <f>SUM(P49:R49)</f>
        <v>5</v>
      </c>
    </row>
    <row r="46" spans="1:19" ht="12.75">
      <c r="A46" s="135" t="s">
        <v>299</v>
      </c>
      <c r="B46" s="16">
        <v>171</v>
      </c>
      <c r="C46" s="16">
        <v>166</v>
      </c>
      <c r="D46" s="16">
        <f>SUM(B46:C46)</f>
        <v>337</v>
      </c>
      <c r="E46" s="18">
        <f t="shared" si="16"/>
        <v>1</v>
      </c>
      <c r="F46" s="18">
        <f t="shared" si="16"/>
        <v>0</v>
      </c>
      <c r="G46" s="17">
        <f>IF(D46=0,0,IF(D46&gt;O46,2,IF(D46&lt;O46,0,IF(D46=O46,1,"?"))))</f>
        <v>2</v>
      </c>
      <c r="H46" s="408"/>
      <c r="I46" s="19" t="s">
        <v>8</v>
      </c>
      <c r="J46" s="24"/>
      <c r="K46" s="20"/>
      <c r="L46" s="58" t="s">
        <v>18</v>
      </c>
      <c r="M46" s="16">
        <v>163</v>
      </c>
      <c r="N46" s="16">
        <v>168</v>
      </c>
      <c r="O46" s="16">
        <f>SUM(M46:N46)</f>
        <v>331</v>
      </c>
      <c r="P46" s="18">
        <f t="shared" si="17"/>
        <v>0</v>
      </c>
      <c r="Q46" s="18">
        <f t="shared" si="17"/>
        <v>1</v>
      </c>
      <c r="R46" s="18">
        <f>IF(O46=0,0,IF(O46&gt;D46,2,IF(O46&lt;D46,0,IF(O46=D46,1,"?"))))</f>
        <v>0</v>
      </c>
      <c r="S46" s="408"/>
    </row>
    <row r="47" spans="1:19" ht="12.75">
      <c r="A47" s="133" t="s">
        <v>204</v>
      </c>
      <c r="B47" s="16">
        <v>156</v>
      </c>
      <c r="C47" s="16">
        <v>146</v>
      </c>
      <c r="D47" s="16">
        <f>SUM(B47:C47)</f>
        <v>302</v>
      </c>
      <c r="E47" s="18">
        <f t="shared" si="16"/>
        <v>0</v>
      </c>
      <c r="F47" s="18">
        <f t="shared" si="16"/>
        <v>0</v>
      </c>
      <c r="G47" s="17">
        <f>IF(D47=0,0,IF(D47&gt;O47,2,IF(D47&lt;O47,0,IF(D47=O47,1,"?"))))</f>
        <v>0</v>
      </c>
      <c r="H47" s="408"/>
      <c r="I47" s="317">
        <f>SUM(H45:H50)</f>
        <v>11</v>
      </c>
      <c r="J47" s="20" t="s">
        <v>10</v>
      </c>
      <c r="K47" s="318">
        <f>S45+S50</f>
        <v>9</v>
      </c>
      <c r="L47" s="58" t="s">
        <v>22</v>
      </c>
      <c r="M47" s="16">
        <v>181</v>
      </c>
      <c r="N47" s="16">
        <v>177</v>
      </c>
      <c r="O47" s="16">
        <f>SUM(M47:N47)</f>
        <v>358</v>
      </c>
      <c r="P47" s="18">
        <f t="shared" si="17"/>
        <v>1</v>
      </c>
      <c r="Q47" s="18">
        <f t="shared" si="17"/>
        <v>1</v>
      </c>
      <c r="R47" s="18">
        <f>IF(O47=0,0,IF(O47&gt;D47,2,IF(O47&lt;D47,0,IF(O47=D47,1,"?"))))</f>
        <v>2</v>
      </c>
      <c r="S47" s="408"/>
    </row>
    <row r="48" spans="1:19" ht="13.5" thickBot="1">
      <c r="A48" s="135" t="s">
        <v>209</v>
      </c>
      <c r="B48" s="27">
        <v>159</v>
      </c>
      <c r="C48" s="27">
        <v>145</v>
      </c>
      <c r="D48" s="27">
        <f>SUM(B48:C48)</f>
        <v>304</v>
      </c>
      <c r="E48" s="75">
        <f t="shared" si="16"/>
        <v>1</v>
      </c>
      <c r="F48" s="139">
        <f t="shared" si="16"/>
        <v>1</v>
      </c>
      <c r="G48" s="28">
        <f>IF(D48=0,0,IF(D48&gt;O48,2,IF(D48&lt;O48,0,IF(D48=O48,1,"?"))))</f>
        <v>2</v>
      </c>
      <c r="H48" s="408"/>
      <c r="I48" s="19"/>
      <c r="J48" s="20"/>
      <c r="K48" s="20"/>
      <c r="L48" s="58" t="s">
        <v>208</v>
      </c>
      <c r="M48" s="27">
        <v>157</v>
      </c>
      <c r="N48" s="27">
        <v>144</v>
      </c>
      <c r="O48" s="27">
        <f>SUM(M48:N48)</f>
        <v>301</v>
      </c>
      <c r="P48" s="76">
        <f t="shared" si="17"/>
        <v>0</v>
      </c>
      <c r="Q48" s="76">
        <f t="shared" si="17"/>
        <v>0</v>
      </c>
      <c r="R48" s="29">
        <f>IF(O48=0,0,IF(O48&gt;D48,2,IF(O48&lt;D48,0,IF(O48=D48,1,"?"))))</f>
        <v>0</v>
      </c>
      <c r="S48" s="408"/>
    </row>
    <row r="49" spans="1:19" ht="13.5" thickBot="1">
      <c r="A49" s="136"/>
      <c r="B49" s="32">
        <f aca="true" t="shared" si="18" ref="B49:G49">SUM(B45:B48)</f>
        <v>645</v>
      </c>
      <c r="C49" s="32">
        <f t="shared" si="18"/>
        <v>625</v>
      </c>
      <c r="D49" s="32">
        <f t="shared" si="18"/>
        <v>1270</v>
      </c>
      <c r="E49" s="34">
        <f t="shared" si="18"/>
        <v>3</v>
      </c>
      <c r="F49" s="34">
        <f t="shared" si="18"/>
        <v>2</v>
      </c>
      <c r="G49" s="34">
        <f t="shared" si="18"/>
        <v>6</v>
      </c>
      <c r="H49" s="409"/>
      <c r="I49" s="237"/>
      <c r="J49" s="138"/>
      <c r="K49" s="138"/>
      <c r="L49" s="238"/>
      <c r="M49" s="39">
        <f aca="true" t="shared" si="19" ref="M49:R49">SUM(M45:M48)</f>
        <v>644</v>
      </c>
      <c r="N49" s="32">
        <f t="shared" si="19"/>
        <v>635</v>
      </c>
      <c r="O49" s="32">
        <f t="shared" si="19"/>
        <v>1279</v>
      </c>
      <c r="P49" s="34">
        <f t="shared" si="19"/>
        <v>1</v>
      </c>
      <c r="Q49" s="34">
        <f t="shared" si="19"/>
        <v>2</v>
      </c>
      <c r="R49" s="34">
        <f t="shared" si="19"/>
        <v>2</v>
      </c>
      <c r="S49" s="409"/>
    </row>
    <row r="50" spans="4:19" ht="13.5" thickBot="1">
      <c r="D50" s="68">
        <f>D49</f>
        <v>1270</v>
      </c>
      <c r="E50" s="162"/>
      <c r="F50" s="162"/>
      <c r="H50" s="77">
        <f>IF(D50=0,0,IF(D50&gt;O50,4,IF(D50&lt;O50,0,IF(D50&gt;=O50,2,"falsch"))))</f>
        <v>0</v>
      </c>
      <c r="I50" s="1"/>
      <c r="O50" s="68">
        <f>O49</f>
        <v>1279</v>
      </c>
      <c r="P50" s="162"/>
      <c r="Q50" s="162"/>
      <c r="R50" s="42"/>
      <c r="S50" s="77">
        <f>IF(O50=0,0,IF(O50&gt;D50,4,IF(O50&lt;D50,0,IF(O50=D50,2,"falsch"))))</f>
        <v>4</v>
      </c>
    </row>
    <row r="51" spans="9:11" ht="12.75">
      <c r="I51" s="44" t="s">
        <v>14</v>
      </c>
      <c r="J51" s="45"/>
      <c r="K51" s="45"/>
    </row>
    <row r="52" spans="9:11" ht="12.75">
      <c r="I52" s="48">
        <f>IF(I47&gt;K47,2,IF(I47=K47,1,0))</f>
        <v>2</v>
      </c>
      <c r="J52" s="48" t="s">
        <v>10</v>
      </c>
      <c r="K52" s="48">
        <f>IF(I47&lt;K47,2,IF(I47=K47,1,0))</f>
        <v>0</v>
      </c>
    </row>
    <row r="53" ht="13.5" thickBot="1"/>
    <row r="54" spans="1:19" ht="13.5" thickBot="1">
      <c r="A54" s="5" t="s">
        <v>301</v>
      </c>
      <c r="B54" s="70" t="s">
        <v>2</v>
      </c>
      <c r="C54" s="70" t="s">
        <v>2</v>
      </c>
      <c r="D54" s="70" t="s">
        <v>3</v>
      </c>
      <c r="E54" s="70"/>
      <c r="F54" s="70"/>
      <c r="G54" s="70" t="s">
        <v>4</v>
      </c>
      <c r="H54" s="144" t="s">
        <v>5</v>
      </c>
      <c r="I54" s="129"/>
      <c r="J54" s="129"/>
      <c r="K54" s="129"/>
      <c r="L54" s="61" t="s">
        <v>51</v>
      </c>
      <c r="M54" s="70" t="s">
        <v>2</v>
      </c>
      <c r="N54" s="70" t="s">
        <v>2</v>
      </c>
      <c r="O54" s="70" t="s">
        <v>3</v>
      </c>
      <c r="P54" s="70"/>
      <c r="Q54" s="70"/>
      <c r="R54" s="70" t="s">
        <v>4</v>
      </c>
      <c r="S54" s="73" t="s">
        <v>5</v>
      </c>
    </row>
    <row r="55" spans="1:19" ht="12.75">
      <c r="A55" s="143" t="s">
        <v>271</v>
      </c>
      <c r="B55" s="74">
        <v>149</v>
      </c>
      <c r="C55" s="74">
        <v>153</v>
      </c>
      <c r="D55" s="74">
        <f>SUM(B55:C55)</f>
        <v>302</v>
      </c>
      <c r="E55" s="315">
        <f aca="true" t="shared" si="20" ref="E55:F58">IF(B55&gt;M55,1,IF(B55&lt;M55,0,IF(B55=M55,0.5,"?")))</f>
        <v>1</v>
      </c>
      <c r="F55" s="315">
        <f t="shared" si="20"/>
        <v>1</v>
      </c>
      <c r="G55" s="158">
        <f>IF(D55=0,0,IF(D55&gt;O55,2,IF(D55&lt;O55,0,IF(D55=O55,1,"?"))))</f>
        <v>2</v>
      </c>
      <c r="H55" s="407">
        <f>SUM(E59:G59)</f>
        <v>16</v>
      </c>
      <c r="I55" s="19"/>
      <c r="J55" s="20"/>
      <c r="K55" s="20"/>
      <c r="L55" s="63" t="s">
        <v>53</v>
      </c>
      <c r="M55" s="74"/>
      <c r="N55" s="74"/>
      <c r="O55" s="74">
        <f>SUM(M55:N55)</f>
        <v>0</v>
      </c>
      <c r="P55" s="316">
        <f aca="true" t="shared" si="21" ref="P55:Q58">IF(M55&gt;B55,1,IF(M55&lt;B55,0,IF(M55=B55,0.5,"?")))</f>
        <v>0</v>
      </c>
      <c r="Q55" s="316">
        <f t="shared" si="21"/>
        <v>0</v>
      </c>
      <c r="R55" s="159">
        <f>IF(O55=0,0,IF(O55&gt;D55,2,IF(O55&lt;D55,0,IF(O55=D55,1,"?"))))</f>
        <v>0</v>
      </c>
      <c r="S55" s="407">
        <f>SUM(P59:R59)</f>
        <v>0</v>
      </c>
    </row>
    <row r="56" spans="1:19" ht="12.75">
      <c r="A56" s="134" t="s">
        <v>446</v>
      </c>
      <c r="B56" s="16">
        <v>160</v>
      </c>
      <c r="C56" s="16">
        <v>166</v>
      </c>
      <c r="D56" s="16">
        <f>SUM(B56:C56)</f>
        <v>326</v>
      </c>
      <c r="E56" s="18">
        <f t="shared" si="20"/>
        <v>1</v>
      </c>
      <c r="F56" s="18">
        <f t="shared" si="20"/>
        <v>1</v>
      </c>
      <c r="G56" s="17">
        <f>IF(D56=0,0,IF(D56&gt;O56,2,IF(D56&lt;O56,0,IF(D56=O56,1,"?"))))</f>
        <v>2</v>
      </c>
      <c r="H56" s="408"/>
      <c r="I56" s="19" t="s">
        <v>8</v>
      </c>
      <c r="J56" s="24"/>
      <c r="K56" s="20"/>
      <c r="L56" s="25" t="s">
        <v>60</v>
      </c>
      <c r="M56" s="16"/>
      <c r="N56" s="16"/>
      <c r="O56" s="16">
        <f>SUM(M56:N56)</f>
        <v>0</v>
      </c>
      <c r="P56" s="18">
        <f t="shared" si="21"/>
        <v>0</v>
      </c>
      <c r="Q56" s="18">
        <f t="shared" si="21"/>
        <v>0</v>
      </c>
      <c r="R56" s="18">
        <f>IF(O56=0,0,IF(O56&gt;D56,2,IF(O56&lt;D56,0,IF(O56=D56,1,"?"))))</f>
        <v>0</v>
      </c>
      <c r="S56" s="408"/>
    </row>
    <row r="57" spans="1:19" ht="12.75">
      <c r="A57" s="135" t="s">
        <v>311</v>
      </c>
      <c r="B57" s="16">
        <v>172</v>
      </c>
      <c r="C57" s="16">
        <v>171</v>
      </c>
      <c r="D57" s="16">
        <f>SUM(B57:C57)</f>
        <v>343</v>
      </c>
      <c r="E57" s="18">
        <f t="shared" si="20"/>
        <v>1</v>
      </c>
      <c r="F57" s="18">
        <f t="shared" si="20"/>
        <v>1</v>
      </c>
      <c r="G57" s="17">
        <f>IF(D57=0,0,IF(D57&gt;O57,2,IF(D57&lt;O57,0,IF(D57=O57,1,"?"))))</f>
        <v>2</v>
      </c>
      <c r="H57" s="408"/>
      <c r="I57" s="317">
        <f>SUM(H55:H60)</f>
        <v>20</v>
      </c>
      <c r="J57" s="20" t="s">
        <v>10</v>
      </c>
      <c r="K57" s="318">
        <f>S55+S60</f>
        <v>0</v>
      </c>
      <c r="L57" s="25" t="s">
        <v>52</v>
      </c>
      <c r="M57" s="16"/>
      <c r="N57" s="16"/>
      <c r="O57" s="16">
        <f>SUM(M57:N57)</f>
        <v>0</v>
      </c>
      <c r="P57" s="18">
        <f t="shared" si="21"/>
        <v>0</v>
      </c>
      <c r="Q57" s="18">
        <f t="shared" si="21"/>
        <v>0</v>
      </c>
      <c r="R57" s="18">
        <f>IF(O57=0,0,IF(O57&gt;D57,2,IF(O57&lt;D57,0,IF(O57=D57,1,"?"))))</f>
        <v>0</v>
      </c>
      <c r="S57" s="408"/>
    </row>
    <row r="58" spans="1:19" ht="13.5" thickBot="1">
      <c r="A58" s="135" t="s">
        <v>447</v>
      </c>
      <c r="B58" s="27">
        <v>160</v>
      </c>
      <c r="C58" s="27">
        <v>170</v>
      </c>
      <c r="D58" s="27">
        <f>SUM(B58:C58)</f>
        <v>330</v>
      </c>
      <c r="E58" s="75">
        <f t="shared" si="20"/>
        <v>1</v>
      </c>
      <c r="F58" s="139">
        <f t="shared" si="20"/>
        <v>1</v>
      </c>
      <c r="G58" s="28">
        <f>IF(D58=0,0,IF(D58&gt;O58,2,IF(D58&lt;O58,0,IF(D58=O58,1,"?"))))</f>
        <v>2</v>
      </c>
      <c r="H58" s="408"/>
      <c r="I58" s="19"/>
      <c r="J58" s="20"/>
      <c r="K58" s="20"/>
      <c r="L58" s="25" t="s">
        <v>45</v>
      </c>
      <c r="M58" s="27"/>
      <c r="N58" s="27"/>
      <c r="O58" s="27">
        <f>SUM(M58:N58)</f>
        <v>0</v>
      </c>
      <c r="P58" s="76">
        <f t="shared" si="21"/>
        <v>0</v>
      </c>
      <c r="Q58" s="76">
        <f t="shared" si="21"/>
        <v>0</v>
      </c>
      <c r="R58" s="29">
        <f>IF(O58=0,0,IF(O58&gt;D58,2,IF(O58&lt;D58,0,IF(O58=D58,1,"?"))))</f>
        <v>0</v>
      </c>
      <c r="S58" s="408"/>
    </row>
    <row r="59" spans="1:19" ht="13.5" thickBot="1">
      <c r="A59" s="136"/>
      <c r="B59" s="32">
        <f aca="true" t="shared" si="22" ref="B59:G59">SUM(B55:B58)</f>
        <v>641</v>
      </c>
      <c r="C59" s="32">
        <f t="shared" si="22"/>
        <v>660</v>
      </c>
      <c r="D59" s="32">
        <f t="shared" si="22"/>
        <v>1301</v>
      </c>
      <c r="E59" s="34">
        <f t="shared" si="22"/>
        <v>4</v>
      </c>
      <c r="F59" s="34">
        <f t="shared" si="22"/>
        <v>4</v>
      </c>
      <c r="G59" s="34">
        <f t="shared" si="22"/>
        <v>8</v>
      </c>
      <c r="H59" s="409"/>
      <c r="I59" s="237"/>
      <c r="J59" s="138"/>
      <c r="K59" s="138"/>
      <c r="L59" s="238"/>
      <c r="M59" s="39">
        <f aca="true" t="shared" si="23" ref="M59:R59">SUM(M55:M58)</f>
        <v>0</v>
      </c>
      <c r="N59" s="32">
        <f t="shared" si="23"/>
        <v>0</v>
      </c>
      <c r="O59" s="32">
        <f t="shared" si="23"/>
        <v>0</v>
      </c>
      <c r="P59" s="34">
        <f t="shared" si="23"/>
        <v>0</v>
      </c>
      <c r="Q59" s="34">
        <f t="shared" si="23"/>
        <v>0</v>
      </c>
      <c r="R59" s="34">
        <f t="shared" si="23"/>
        <v>0</v>
      </c>
      <c r="S59" s="409"/>
    </row>
    <row r="60" spans="4:19" ht="13.5" thickBot="1">
      <c r="D60" s="68">
        <f>D59</f>
        <v>1301</v>
      </c>
      <c r="E60" s="162"/>
      <c r="F60" s="162"/>
      <c r="H60" s="77">
        <f>IF(D60=0,0,IF(D60&gt;O60,4,IF(D60&lt;O60,0,IF(D60&gt;=O60,2,"falsch"))))</f>
        <v>4</v>
      </c>
      <c r="I60" s="1"/>
      <c r="O60" s="68">
        <f>O59</f>
        <v>0</v>
      </c>
      <c r="P60" s="162"/>
      <c r="Q60" s="162"/>
      <c r="R60" s="42"/>
      <c r="S60" s="77">
        <f>IF(O60=0,0,IF(O60&gt;D60,4,IF(O60&lt;D60,0,IF(O60=D60,2,"falsch"))))</f>
        <v>0</v>
      </c>
    </row>
    <row r="61" spans="9:11" ht="12.75">
      <c r="I61" s="44" t="s">
        <v>14</v>
      </c>
      <c r="J61" s="45"/>
      <c r="K61" s="45"/>
    </row>
    <row r="62" spans="9:11" ht="12.75">
      <c r="I62" s="48">
        <f>IF(I57&gt;K57,2,IF(I57=K57,1,0))</f>
        <v>2</v>
      </c>
      <c r="J62" s="48" t="s">
        <v>10</v>
      </c>
      <c r="K62" s="48">
        <f>IF(I57&lt;K57,2,IF(I57=K57,1,0))</f>
        <v>0</v>
      </c>
    </row>
    <row r="64" spans="1:18" ht="15.75">
      <c r="A64" s="177" t="s">
        <v>393</v>
      </c>
      <c r="B64" s="4"/>
      <c r="H64" s="403"/>
      <c r="I64" s="403"/>
      <c r="J64" s="403"/>
      <c r="K64" s="403"/>
      <c r="L64" s="3"/>
      <c r="R64" s="1"/>
    </row>
    <row r="65" ht="13.5" thickBot="1">
      <c r="R65" s="1"/>
    </row>
    <row r="66" spans="1:19" ht="13.5" thickBot="1">
      <c r="A66" s="5" t="s">
        <v>16</v>
      </c>
      <c r="B66" s="70" t="s">
        <v>2</v>
      </c>
      <c r="C66" s="70" t="s">
        <v>2</v>
      </c>
      <c r="D66" s="70" t="s">
        <v>3</v>
      </c>
      <c r="E66" s="70"/>
      <c r="F66" s="70"/>
      <c r="G66" s="70" t="s">
        <v>4</v>
      </c>
      <c r="H66" s="71" t="s">
        <v>5</v>
      </c>
      <c r="I66" s="146"/>
      <c r="J66" s="129"/>
      <c r="K66" s="147"/>
      <c r="L66" s="5" t="s">
        <v>255</v>
      </c>
      <c r="M66" s="70" t="s">
        <v>2</v>
      </c>
      <c r="N66" s="70" t="s">
        <v>2</v>
      </c>
      <c r="O66" s="70" t="s">
        <v>3</v>
      </c>
      <c r="P66" s="70"/>
      <c r="Q66" s="70"/>
      <c r="R66" s="70" t="s">
        <v>4</v>
      </c>
      <c r="S66" s="73" t="s">
        <v>5</v>
      </c>
    </row>
    <row r="67" spans="1:19" ht="12.75">
      <c r="A67" s="55" t="s">
        <v>20</v>
      </c>
      <c r="B67" s="74">
        <v>153</v>
      </c>
      <c r="C67" s="74">
        <v>165</v>
      </c>
      <c r="D67" s="74">
        <f>SUM(B67:C67)</f>
        <v>318</v>
      </c>
      <c r="E67" s="315">
        <f aca="true" t="shared" si="24" ref="E67:F70">IF(B67&gt;M67,1,IF(B67&lt;M67,0,IF(B67=M67,0.5,"?")))</f>
        <v>0</v>
      </c>
      <c r="F67" s="315">
        <f t="shared" si="24"/>
        <v>0</v>
      </c>
      <c r="G67" s="158">
        <f>IF(D67=0,0,IF(D67&gt;O67,2,IF(D67&lt;O67,0,IF(D67=O67,1,"?"))))</f>
        <v>0</v>
      </c>
      <c r="H67" s="407">
        <f>SUM(E71:G71)</f>
        <v>8</v>
      </c>
      <c r="I67" s="148"/>
      <c r="J67" s="20"/>
      <c r="K67" s="149"/>
      <c r="L67" s="156" t="s">
        <v>265</v>
      </c>
      <c r="M67" s="74">
        <v>166</v>
      </c>
      <c r="N67" s="74">
        <v>185</v>
      </c>
      <c r="O67" s="74">
        <f>SUM(M67:N67)</f>
        <v>351</v>
      </c>
      <c r="P67" s="316">
        <f aca="true" t="shared" si="25" ref="P67:Q70">IF(M67&gt;B67,1,IF(M67&lt;B67,0,IF(M67=B67,0.5,"?")))</f>
        <v>1</v>
      </c>
      <c r="Q67" s="316">
        <f t="shared" si="25"/>
        <v>1</v>
      </c>
      <c r="R67" s="159">
        <f>IF(O67=0,0,IF(O67&gt;D67,2,IF(O67&lt;D67,0,IF(O67=D67,1,"?"))))</f>
        <v>2</v>
      </c>
      <c r="S67" s="407">
        <f>SUM(P71:R71)</f>
        <v>8</v>
      </c>
    </row>
    <row r="68" spans="1:19" ht="12.75">
      <c r="A68" s="58" t="s">
        <v>208</v>
      </c>
      <c r="B68" s="16">
        <v>149</v>
      </c>
      <c r="C68" s="16">
        <v>132</v>
      </c>
      <c r="D68" s="74">
        <f>SUM(B68:C68)</f>
        <v>281</v>
      </c>
      <c r="E68" s="18">
        <f t="shared" si="24"/>
        <v>0</v>
      </c>
      <c r="F68" s="18">
        <f t="shared" si="24"/>
        <v>1</v>
      </c>
      <c r="G68" s="17">
        <f>IF(D68=0,0,IF(D68&gt;O68,2,IF(D68&lt;O68,0,IF(D68=O68,1,"?"))))</f>
        <v>2</v>
      </c>
      <c r="H68" s="408"/>
      <c r="I68" s="148" t="s">
        <v>8</v>
      </c>
      <c r="J68" s="24"/>
      <c r="K68" s="149"/>
      <c r="L68" s="135" t="s">
        <v>263</v>
      </c>
      <c r="M68" s="16">
        <v>153</v>
      </c>
      <c r="N68" s="16">
        <v>126</v>
      </c>
      <c r="O68" s="74">
        <f>SUM(M68:N68)</f>
        <v>279</v>
      </c>
      <c r="P68" s="18">
        <f t="shared" si="25"/>
        <v>1</v>
      </c>
      <c r="Q68" s="18">
        <f t="shared" si="25"/>
        <v>0</v>
      </c>
      <c r="R68" s="18">
        <f>IF(O68=0,0,IF(O68&gt;D68,2,IF(O68&lt;D68,0,IF(O68=D68,1,"?"))))</f>
        <v>0</v>
      </c>
      <c r="S68" s="408"/>
    </row>
    <row r="69" spans="1:19" ht="12.75">
      <c r="A69" s="58" t="s">
        <v>22</v>
      </c>
      <c r="B69" s="16">
        <v>168</v>
      </c>
      <c r="C69" s="16">
        <v>153</v>
      </c>
      <c r="D69" s="74">
        <f>SUM(B69:C69)</f>
        <v>321</v>
      </c>
      <c r="E69" s="18">
        <f t="shared" si="24"/>
        <v>1</v>
      </c>
      <c r="F69" s="18">
        <f t="shared" si="24"/>
        <v>1</v>
      </c>
      <c r="G69" s="17">
        <f>IF(D69=0,0,IF(D69&gt;O69,2,IF(D69&lt;O69,0,IF(D69=O69,1,"?"))))</f>
        <v>2</v>
      </c>
      <c r="H69" s="408"/>
      <c r="I69" s="317">
        <f>SUM(H67:H72)</f>
        <v>12</v>
      </c>
      <c r="J69" s="20" t="s">
        <v>10</v>
      </c>
      <c r="K69" s="318">
        <f>S67+S72</f>
        <v>8</v>
      </c>
      <c r="L69" s="135" t="s">
        <v>264</v>
      </c>
      <c r="M69" s="16">
        <v>120</v>
      </c>
      <c r="N69" s="16">
        <v>134</v>
      </c>
      <c r="O69" s="74">
        <f>SUM(M69:N69)</f>
        <v>254</v>
      </c>
      <c r="P69" s="18">
        <f t="shared" si="25"/>
        <v>0</v>
      </c>
      <c r="Q69" s="18">
        <f t="shared" si="25"/>
        <v>0</v>
      </c>
      <c r="R69" s="18">
        <f>IF(O69=0,0,IF(O69&gt;D69,2,IF(O69&lt;D69,0,IF(O69=D69,1,"?"))))</f>
        <v>0</v>
      </c>
      <c r="S69" s="408"/>
    </row>
    <row r="70" spans="1:19" ht="13.5" thickBot="1">
      <c r="A70" s="58" t="s">
        <v>18</v>
      </c>
      <c r="B70" s="27">
        <v>170</v>
      </c>
      <c r="C70" s="27">
        <v>144</v>
      </c>
      <c r="D70" s="74">
        <f>SUM(B70:C70)</f>
        <v>314</v>
      </c>
      <c r="E70" s="75">
        <f t="shared" si="24"/>
        <v>1</v>
      </c>
      <c r="F70" s="139">
        <f t="shared" si="24"/>
        <v>0</v>
      </c>
      <c r="G70" s="28">
        <f>IF(D70=0,0,IF(D70&gt;O70,2,IF(D70&lt;O70,0,IF(D70=O70,1,"?"))))</f>
        <v>0</v>
      </c>
      <c r="H70" s="408"/>
      <c r="I70" s="148"/>
      <c r="J70" s="20"/>
      <c r="K70" s="149"/>
      <c r="L70" s="135" t="s">
        <v>266</v>
      </c>
      <c r="M70" s="27">
        <v>159</v>
      </c>
      <c r="N70" s="27">
        <v>180</v>
      </c>
      <c r="O70" s="74">
        <f>SUM(M70:N70)</f>
        <v>339</v>
      </c>
      <c r="P70" s="76">
        <f t="shared" si="25"/>
        <v>0</v>
      </c>
      <c r="Q70" s="76">
        <f t="shared" si="25"/>
        <v>1</v>
      </c>
      <c r="R70" s="29">
        <f>IF(O70=0,0,IF(O70&gt;D70,2,IF(O70&lt;D70,0,IF(O70=D70,1,"?"))))</f>
        <v>2</v>
      </c>
      <c r="S70" s="408"/>
    </row>
    <row r="71" spans="1:19" ht="13.5" thickBot="1">
      <c r="A71" s="30"/>
      <c r="B71" s="32">
        <f aca="true" t="shared" si="26" ref="B71:G71">SUM(B67:B70)</f>
        <v>640</v>
      </c>
      <c r="C71" s="32">
        <f t="shared" si="26"/>
        <v>594</v>
      </c>
      <c r="D71" s="33">
        <f t="shared" si="26"/>
        <v>1234</v>
      </c>
      <c r="E71" s="34">
        <f t="shared" si="26"/>
        <v>2</v>
      </c>
      <c r="F71" s="34">
        <f t="shared" si="26"/>
        <v>2</v>
      </c>
      <c r="G71" s="34">
        <f t="shared" si="26"/>
        <v>4</v>
      </c>
      <c r="H71" s="409"/>
      <c r="I71" s="150"/>
      <c r="J71" s="138"/>
      <c r="K71" s="151"/>
      <c r="L71" s="236"/>
      <c r="M71" s="39">
        <f aca="true" t="shared" si="27" ref="M71:R71">SUM(M67:M70)</f>
        <v>598</v>
      </c>
      <c r="N71" s="32">
        <f t="shared" si="27"/>
        <v>625</v>
      </c>
      <c r="O71" s="32">
        <f t="shared" si="27"/>
        <v>1223</v>
      </c>
      <c r="P71" s="34">
        <f t="shared" si="27"/>
        <v>2</v>
      </c>
      <c r="Q71" s="34">
        <f t="shared" si="27"/>
        <v>2</v>
      </c>
      <c r="R71" s="34">
        <f t="shared" si="27"/>
        <v>4</v>
      </c>
      <c r="S71" s="409"/>
    </row>
    <row r="72" spans="4:19" ht="13.5" thickBot="1">
      <c r="D72" s="40">
        <f>D71</f>
        <v>1234</v>
      </c>
      <c r="E72" s="162"/>
      <c r="F72" s="162"/>
      <c r="H72" s="77">
        <f>IF(D72=0,0,IF(D72&gt;O72,4,IF(D72&lt;O72,0,IF(D72&gt;=O72,2,"falsch"))))</f>
        <v>4</v>
      </c>
      <c r="I72" s="1"/>
      <c r="J72" s="1"/>
      <c r="K72" s="1"/>
      <c r="L72" s="1"/>
      <c r="O72" s="68">
        <f>O71</f>
        <v>1223</v>
      </c>
      <c r="P72" s="162"/>
      <c r="Q72" s="162"/>
      <c r="R72" s="42"/>
      <c r="S72" s="153">
        <f>IF(O72=0,0,IF(O72&gt;D72,4,IF(O72&lt;D72,0,IF(O72=D72,2,"falsch"))))</f>
        <v>0</v>
      </c>
    </row>
    <row r="73" spans="8:19" ht="12.75">
      <c r="H73" s="78" t="s">
        <v>13</v>
      </c>
      <c r="I73" s="44" t="s">
        <v>14</v>
      </c>
      <c r="J73" s="45"/>
      <c r="K73" s="45"/>
      <c r="L73" s="46"/>
      <c r="S73" s="42"/>
    </row>
    <row r="74" spans="8:12" ht="12.75">
      <c r="H74" s="47"/>
      <c r="I74" s="48">
        <f>IF(I69&gt;K69,2,IF(I69=K69,1,0))</f>
        <v>2</v>
      </c>
      <c r="J74" s="48" t="s">
        <v>10</v>
      </c>
      <c r="K74" s="48">
        <f>IF(I69&lt;K69,2,IF(I69=K69,1,0))</f>
        <v>0</v>
      </c>
      <c r="L74" s="47"/>
    </row>
    <row r="75" spans="8:12" ht="13.5" thickBot="1">
      <c r="H75" s="50"/>
      <c r="I75" s="64"/>
      <c r="J75" s="52"/>
      <c r="K75" s="1"/>
      <c r="L75" s="1"/>
    </row>
    <row r="76" spans="1:19" ht="13.5" thickBot="1">
      <c r="A76" s="175" t="s">
        <v>48</v>
      </c>
      <c r="B76" s="131" t="s">
        <v>2</v>
      </c>
      <c r="C76" s="131" t="s">
        <v>2</v>
      </c>
      <c r="D76" s="131" t="s">
        <v>3</v>
      </c>
      <c r="E76" s="131"/>
      <c r="F76" s="131"/>
      <c r="G76" s="131" t="s">
        <v>4</v>
      </c>
      <c r="H76" s="152" t="s">
        <v>5</v>
      </c>
      <c r="I76" s="146"/>
      <c r="J76" s="129"/>
      <c r="K76" s="147"/>
      <c r="L76" s="5" t="s">
        <v>246</v>
      </c>
      <c r="M76" s="70" t="s">
        <v>2</v>
      </c>
      <c r="N76" s="70" t="s">
        <v>2</v>
      </c>
      <c r="O76" s="70" t="s">
        <v>3</v>
      </c>
      <c r="P76" s="70"/>
      <c r="Q76" s="70"/>
      <c r="R76" s="70" t="s">
        <v>4</v>
      </c>
      <c r="S76" s="73" t="s">
        <v>5</v>
      </c>
    </row>
    <row r="77" spans="1:19" ht="12.75">
      <c r="A77" s="156" t="s">
        <v>54</v>
      </c>
      <c r="B77" s="157">
        <v>167</v>
      </c>
      <c r="C77" s="157">
        <v>152</v>
      </c>
      <c r="D77" s="157">
        <f>SUM(B77:C77)</f>
        <v>319</v>
      </c>
      <c r="E77" s="315">
        <f aca="true" t="shared" si="28" ref="E77:F80">IF(B77&gt;M77,1,IF(B77&lt;M77,0,IF(B77=M77,0.5,"?")))</f>
        <v>1</v>
      </c>
      <c r="F77" s="315">
        <f t="shared" si="28"/>
        <v>1</v>
      </c>
      <c r="G77" s="158">
        <f>IF(D77=0,0,IF(D77&gt;O77,2,IF(D77&lt;O77,0,IF(D77=O77,1,"?"))))</f>
        <v>2</v>
      </c>
      <c r="H77" s="407">
        <f>SUM(E81:G81)</f>
        <v>15</v>
      </c>
      <c r="I77" s="148"/>
      <c r="J77" s="20"/>
      <c r="K77" s="149"/>
      <c r="L77" s="156" t="s">
        <v>230</v>
      </c>
      <c r="M77" s="157">
        <v>138</v>
      </c>
      <c r="N77" s="157">
        <v>142</v>
      </c>
      <c r="O77" s="157">
        <f>SUM(M77:N77)</f>
        <v>280</v>
      </c>
      <c r="P77" s="316">
        <f aca="true" t="shared" si="29" ref="P77:Q80">IF(M77&gt;B77,1,IF(M77&lt;B77,0,IF(M77=B77,0.5,"?")))</f>
        <v>0</v>
      </c>
      <c r="Q77" s="316">
        <f t="shared" si="29"/>
        <v>0</v>
      </c>
      <c r="R77" s="159">
        <f>IF(O77=0,0,IF(O77&gt;D77,2,IF(O77&lt;D77,0,IF(O77=D77,1,"?"))))</f>
        <v>0</v>
      </c>
      <c r="S77" s="407">
        <f>SUM(P81:R81)</f>
        <v>1</v>
      </c>
    </row>
    <row r="78" spans="1:19" ht="12.75">
      <c r="A78" s="135" t="s">
        <v>440</v>
      </c>
      <c r="B78" s="16">
        <v>173</v>
      </c>
      <c r="C78" s="16">
        <v>182</v>
      </c>
      <c r="D78" s="16">
        <f>SUM(B78:C78)</f>
        <v>355</v>
      </c>
      <c r="E78" s="18">
        <f t="shared" si="28"/>
        <v>0</v>
      </c>
      <c r="F78" s="18">
        <f t="shared" si="28"/>
        <v>1</v>
      </c>
      <c r="G78" s="17">
        <f>IF(D78=0,0,IF(D78&gt;O78,2,IF(D78&lt;O78,0,IF(D78=O78,1,"?"))))</f>
        <v>2</v>
      </c>
      <c r="H78" s="408"/>
      <c r="I78" s="148" t="s">
        <v>8</v>
      </c>
      <c r="J78" s="24"/>
      <c r="K78" s="149"/>
      <c r="L78" s="135" t="s">
        <v>299</v>
      </c>
      <c r="M78" s="16">
        <v>179</v>
      </c>
      <c r="N78" s="16">
        <v>170</v>
      </c>
      <c r="O78" s="16">
        <f>SUM(M78:N78)</f>
        <v>349</v>
      </c>
      <c r="P78" s="18">
        <f t="shared" si="29"/>
        <v>1</v>
      </c>
      <c r="Q78" s="18">
        <f t="shared" si="29"/>
        <v>0</v>
      </c>
      <c r="R78" s="18">
        <f>IF(O78=0,0,IF(O78&gt;D78,2,IF(O78&lt;D78,0,IF(O78=D78,1,"?"))))</f>
        <v>0</v>
      </c>
      <c r="S78" s="408"/>
    </row>
    <row r="79" spans="1:19" ht="12.75">
      <c r="A79" s="133" t="s">
        <v>55</v>
      </c>
      <c r="B79" s="16">
        <v>150</v>
      </c>
      <c r="C79" s="16">
        <v>163</v>
      </c>
      <c r="D79" s="16">
        <f>SUM(B79:C79)</f>
        <v>313</v>
      </c>
      <c r="E79" s="18">
        <f t="shared" si="28"/>
        <v>1</v>
      </c>
      <c r="F79" s="18">
        <f t="shared" si="28"/>
        <v>1</v>
      </c>
      <c r="G79" s="17">
        <f>IF(D79=0,0,IF(D79&gt;O79,2,IF(D79&lt;O79,0,IF(D79=O79,1,"?"))))</f>
        <v>2</v>
      </c>
      <c r="H79" s="408"/>
      <c r="I79" s="317">
        <f>SUM(H77:H82)</f>
        <v>19</v>
      </c>
      <c r="J79" s="20" t="s">
        <v>10</v>
      </c>
      <c r="K79" s="318">
        <f>S77+S82</f>
        <v>1</v>
      </c>
      <c r="L79" s="133" t="s">
        <v>204</v>
      </c>
      <c r="M79" s="16">
        <v>134</v>
      </c>
      <c r="N79" s="16">
        <v>152</v>
      </c>
      <c r="O79" s="16">
        <f>SUM(M79:N79)</f>
        <v>286</v>
      </c>
      <c r="P79" s="18">
        <f t="shared" si="29"/>
        <v>0</v>
      </c>
      <c r="Q79" s="18">
        <f t="shared" si="29"/>
        <v>0</v>
      </c>
      <c r="R79" s="18">
        <f>IF(O79=0,0,IF(O79&gt;D79,2,IF(O79&lt;D79,0,IF(O79=D79,1,"?"))))</f>
        <v>0</v>
      </c>
      <c r="S79" s="408"/>
    </row>
    <row r="80" spans="1:19" ht="13.5" thickBot="1">
      <c r="A80" s="135" t="s">
        <v>57</v>
      </c>
      <c r="B80" s="27">
        <v>174</v>
      </c>
      <c r="C80" s="27">
        <v>166</v>
      </c>
      <c r="D80" s="16">
        <f>SUM(B80:C80)</f>
        <v>340</v>
      </c>
      <c r="E80" s="75">
        <f t="shared" si="28"/>
        <v>1</v>
      </c>
      <c r="F80" s="139">
        <f t="shared" si="28"/>
        <v>1</v>
      </c>
      <c r="G80" s="28">
        <f>IF(D80=0,0,IF(D80&gt;O80,2,IF(D80&lt;O80,0,IF(D80=O80,1,"?"))))</f>
        <v>2</v>
      </c>
      <c r="H80" s="408"/>
      <c r="I80" s="148"/>
      <c r="J80" s="20"/>
      <c r="K80" s="149"/>
      <c r="L80" s="135" t="s">
        <v>209</v>
      </c>
      <c r="M80" s="27">
        <v>149</v>
      </c>
      <c r="N80" s="27">
        <v>156</v>
      </c>
      <c r="O80" s="16">
        <f>SUM(M80:N80)</f>
        <v>305</v>
      </c>
      <c r="P80" s="76">
        <f t="shared" si="29"/>
        <v>0</v>
      </c>
      <c r="Q80" s="76">
        <f t="shared" si="29"/>
        <v>0</v>
      </c>
      <c r="R80" s="29">
        <f>IF(O80=0,0,IF(O80&gt;D80,2,IF(O80&lt;D80,0,IF(O80=D80,1,"?"))))</f>
        <v>0</v>
      </c>
      <c r="S80" s="408"/>
    </row>
    <row r="81" spans="1:19" ht="13.5" thickBot="1">
      <c r="A81" s="136"/>
      <c r="B81" s="32">
        <f aca="true" t="shared" si="30" ref="B81:G81">SUM(B77:B80)</f>
        <v>664</v>
      </c>
      <c r="C81" s="32">
        <f t="shared" si="30"/>
        <v>663</v>
      </c>
      <c r="D81" s="32">
        <f t="shared" si="30"/>
        <v>1327</v>
      </c>
      <c r="E81" s="34">
        <f t="shared" si="30"/>
        <v>3</v>
      </c>
      <c r="F81" s="34">
        <f t="shared" si="30"/>
        <v>4</v>
      </c>
      <c r="G81" s="34">
        <f t="shared" si="30"/>
        <v>8</v>
      </c>
      <c r="H81" s="409"/>
      <c r="I81" s="150"/>
      <c r="J81" s="138"/>
      <c r="K81" s="151"/>
      <c r="L81" s="155"/>
      <c r="M81" s="39">
        <f aca="true" t="shared" si="31" ref="M81:R81">SUM(M77:M80)</f>
        <v>600</v>
      </c>
      <c r="N81" s="32">
        <f t="shared" si="31"/>
        <v>620</v>
      </c>
      <c r="O81" s="32">
        <f t="shared" si="31"/>
        <v>1220</v>
      </c>
      <c r="P81" s="34">
        <f t="shared" si="31"/>
        <v>1</v>
      </c>
      <c r="Q81" s="34">
        <f t="shared" si="31"/>
        <v>0</v>
      </c>
      <c r="R81" s="34">
        <f t="shared" si="31"/>
        <v>0</v>
      </c>
      <c r="S81" s="409"/>
    </row>
    <row r="82" spans="4:19" ht="13.5" thickBot="1">
      <c r="D82" s="68">
        <f>D81</f>
        <v>1327</v>
      </c>
      <c r="E82" s="162"/>
      <c r="F82" s="162"/>
      <c r="H82" s="77">
        <f>IF(D82=0,0,IF(D82&gt;O82,4,IF(D82&lt;O82,0,IF(D82&gt;=O82,2,"falsch"))))</f>
        <v>4</v>
      </c>
      <c r="I82" s="1"/>
      <c r="O82" s="68">
        <f>O81</f>
        <v>1220</v>
      </c>
      <c r="P82" s="162"/>
      <c r="Q82" s="162"/>
      <c r="R82" s="42"/>
      <c r="S82" s="77">
        <f>IF(O82=0,0,IF(O82&gt;D82,4,IF(O82&lt;D82,0,IF(O82=D82,2,"falsch"))))</f>
        <v>0</v>
      </c>
    </row>
    <row r="83" spans="9:11" ht="12.75">
      <c r="I83" s="44" t="s">
        <v>14</v>
      </c>
      <c r="J83" s="45"/>
      <c r="K83" s="45"/>
    </row>
    <row r="84" spans="8:11" ht="12.75">
      <c r="H84" s="1"/>
      <c r="I84" s="48">
        <f>IF(I79&gt;K79,2,IF(I79=K79,1,0))</f>
        <v>2</v>
      </c>
      <c r="J84" s="48" t="s">
        <v>10</v>
      </c>
      <c r="K84" s="48">
        <f>IF(I79&lt;K79,2,IF(I79=K79,1,0))</f>
        <v>0</v>
      </c>
    </row>
    <row r="85" ht="13.5" thickBot="1"/>
    <row r="86" spans="1:19" ht="13.5" thickBot="1">
      <c r="A86" s="5"/>
      <c r="B86" s="70" t="s">
        <v>2</v>
      </c>
      <c r="C86" s="70" t="s">
        <v>2</v>
      </c>
      <c r="D86" s="70" t="s">
        <v>3</v>
      </c>
      <c r="E86" s="70"/>
      <c r="F86" s="70"/>
      <c r="G86" s="70" t="s">
        <v>4</v>
      </c>
      <c r="H86" s="144" t="s">
        <v>5</v>
      </c>
      <c r="I86" s="146"/>
      <c r="J86" s="129"/>
      <c r="K86" s="147"/>
      <c r="L86" s="61" t="s">
        <v>301</v>
      </c>
      <c r="M86" s="70" t="s">
        <v>2</v>
      </c>
      <c r="N86" s="70" t="s">
        <v>2</v>
      </c>
      <c r="O86" s="70" t="s">
        <v>3</v>
      </c>
      <c r="P86" s="70"/>
      <c r="Q86" s="70"/>
      <c r="R86" s="70" t="s">
        <v>4</v>
      </c>
      <c r="S86" s="73" t="s">
        <v>5</v>
      </c>
    </row>
    <row r="87" spans="1:19" ht="12.75">
      <c r="A87" s="143"/>
      <c r="B87" s="74"/>
      <c r="C87" s="74"/>
      <c r="D87" s="74">
        <f>SUM(B87:C87)</f>
        <v>0</v>
      </c>
      <c r="E87" s="315">
        <f aca="true" t="shared" si="32" ref="E87:F90">IF(B87&gt;M87,1,IF(B87&lt;M87,0,IF(B87=M87,0.5,"?")))</f>
        <v>0</v>
      </c>
      <c r="F87" s="315">
        <f t="shared" si="32"/>
        <v>0</v>
      </c>
      <c r="G87" s="158">
        <f>IF(D87=0,0,IF(D87&gt;O87,2,IF(D87&lt;O87,0,IF(D87=O87,1,"?"))))</f>
        <v>0</v>
      </c>
      <c r="H87" s="407">
        <f>SUM(E91:G91)</f>
        <v>0</v>
      </c>
      <c r="I87" s="148"/>
      <c r="J87" s="20"/>
      <c r="K87" s="149"/>
      <c r="L87" s="23" t="s">
        <v>446</v>
      </c>
      <c r="M87" s="74">
        <v>146</v>
      </c>
      <c r="N87" s="74">
        <v>145</v>
      </c>
      <c r="O87" s="74">
        <f>SUM(M87:N87)</f>
        <v>291</v>
      </c>
      <c r="P87" s="316">
        <f aca="true" t="shared" si="33" ref="P87:Q90">IF(M87&gt;B87,1,IF(M87&lt;B87,0,IF(M87=B87,0.5,"?")))</f>
        <v>1</v>
      </c>
      <c r="Q87" s="316">
        <f t="shared" si="33"/>
        <v>1</v>
      </c>
      <c r="R87" s="159">
        <f>IF(O87=0,0,IF(O87&gt;D87,2,IF(O87&lt;D87,0,IF(O87=D87,1,"?"))))</f>
        <v>2</v>
      </c>
      <c r="S87" s="407">
        <f>SUM(P91:R91)</f>
        <v>16</v>
      </c>
    </row>
    <row r="88" spans="1:19" ht="12.75">
      <c r="A88" s="135"/>
      <c r="B88" s="16"/>
      <c r="C88" s="16"/>
      <c r="D88" s="16">
        <f>SUM(B88:C88)</f>
        <v>0</v>
      </c>
      <c r="E88" s="18">
        <f t="shared" si="32"/>
        <v>0</v>
      </c>
      <c r="F88" s="18">
        <f t="shared" si="32"/>
        <v>0</v>
      </c>
      <c r="G88" s="17">
        <f>IF(D88=0,0,IF(D88&gt;O88,2,IF(D88&lt;O88,0,IF(D88=O88,1,"?"))))</f>
        <v>0</v>
      </c>
      <c r="H88" s="408"/>
      <c r="I88" s="148" t="s">
        <v>8</v>
      </c>
      <c r="J88" s="24"/>
      <c r="K88" s="149"/>
      <c r="L88" s="26" t="s">
        <v>447</v>
      </c>
      <c r="M88" s="16">
        <v>164</v>
      </c>
      <c r="N88" s="16">
        <v>168</v>
      </c>
      <c r="O88" s="16">
        <f>SUM(M88:N88)</f>
        <v>332</v>
      </c>
      <c r="P88" s="18">
        <f t="shared" si="33"/>
        <v>1</v>
      </c>
      <c r="Q88" s="18">
        <f t="shared" si="33"/>
        <v>1</v>
      </c>
      <c r="R88" s="18">
        <f>IF(O88=0,0,IF(O88&gt;D88,2,IF(O88&lt;D88,0,IF(O88=D88,1,"?"))))</f>
        <v>2</v>
      </c>
      <c r="S88" s="408"/>
    </row>
    <row r="89" spans="1:19" ht="12.75">
      <c r="A89" s="133"/>
      <c r="B89" s="16"/>
      <c r="C89" s="16"/>
      <c r="D89" s="16">
        <f>SUM(B89:C89)</f>
        <v>0</v>
      </c>
      <c r="E89" s="18">
        <f t="shared" si="32"/>
        <v>0</v>
      </c>
      <c r="F89" s="18">
        <f t="shared" si="32"/>
        <v>0</v>
      </c>
      <c r="G89" s="17">
        <f>IF(D89=0,0,IF(D89&gt;O89,2,IF(D89&lt;O89,0,IF(D89=O89,1,"?"))))</f>
        <v>0</v>
      </c>
      <c r="H89" s="408"/>
      <c r="I89" s="317">
        <f>SUM(H87:H92)</f>
        <v>0</v>
      </c>
      <c r="J89" s="20" t="s">
        <v>10</v>
      </c>
      <c r="K89" s="318">
        <f>S87+S92</f>
        <v>20</v>
      </c>
      <c r="L89" s="15" t="s">
        <v>271</v>
      </c>
      <c r="M89" s="16">
        <v>160</v>
      </c>
      <c r="N89" s="16">
        <v>168</v>
      </c>
      <c r="O89" s="16">
        <f>SUM(M89:N89)</f>
        <v>328</v>
      </c>
      <c r="P89" s="18">
        <f t="shared" si="33"/>
        <v>1</v>
      </c>
      <c r="Q89" s="18">
        <f t="shared" si="33"/>
        <v>1</v>
      </c>
      <c r="R89" s="18">
        <f>IF(O89=0,0,IF(O89&gt;D89,2,IF(O89&lt;D89,0,IF(O89=D89,1,"?"))))</f>
        <v>2</v>
      </c>
      <c r="S89" s="408"/>
    </row>
    <row r="90" spans="1:19" ht="13.5" thickBot="1">
      <c r="A90" s="135"/>
      <c r="B90" s="27"/>
      <c r="C90" s="27"/>
      <c r="D90" s="27">
        <f>SUM(B90:C90)</f>
        <v>0</v>
      </c>
      <c r="E90" s="75">
        <f t="shared" si="32"/>
        <v>0</v>
      </c>
      <c r="F90" s="139">
        <f t="shared" si="32"/>
        <v>0</v>
      </c>
      <c r="G90" s="28">
        <f>IF(D90=0,0,IF(D90&gt;O90,2,IF(D90&lt;O90,0,IF(D90=O90,1,"?"))))</f>
        <v>0</v>
      </c>
      <c r="H90" s="408"/>
      <c r="I90" s="148"/>
      <c r="J90" s="20"/>
      <c r="K90" s="149"/>
      <c r="L90" s="26" t="s">
        <v>311</v>
      </c>
      <c r="M90" s="27">
        <v>164</v>
      </c>
      <c r="N90" s="27">
        <v>163</v>
      </c>
      <c r="O90" s="27">
        <f>SUM(M90:N90)</f>
        <v>327</v>
      </c>
      <c r="P90" s="76">
        <f t="shared" si="33"/>
        <v>1</v>
      </c>
      <c r="Q90" s="76">
        <f t="shared" si="33"/>
        <v>1</v>
      </c>
      <c r="R90" s="29">
        <f>IF(O90=0,0,IF(O90&gt;D90,2,IF(O90&lt;D90,0,IF(O90=D90,1,"?"))))</f>
        <v>2</v>
      </c>
      <c r="S90" s="408"/>
    </row>
    <row r="91" spans="1:19" ht="13.5" thickBot="1">
      <c r="A91" s="136"/>
      <c r="B91" s="32">
        <f aca="true" t="shared" si="34" ref="B91:G91">SUM(B87:B90)</f>
        <v>0</v>
      </c>
      <c r="C91" s="32">
        <f t="shared" si="34"/>
        <v>0</v>
      </c>
      <c r="D91" s="32">
        <f t="shared" si="34"/>
        <v>0</v>
      </c>
      <c r="E91" s="34">
        <f t="shared" si="34"/>
        <v>0</v>
      </c>
      <c r="F91" s="34">
        <f t="shared" si="34"/>
        <v>0</v>
      </c>
      <c r="G91" s="34">
        <f t="shared" si="34"/>
        <v>0</v>
      </c>
      <c r="H91" s="409"/>
      <c r="I91" s="150"/>
      <c r="J91" s="138"/>
      <c r="K91" s="151"/>
      <c r="L91" s="127"/>
      <c r="M91" s="39">
        <f aca="true" t="shared" si="35" ref="M91:R91">SUM(M87:M90)</f>
        <v>634</v>
      </c>
      <c r="N91" s="32">
        <f t="shared" si="35"/>
        <v>644</v>
      </c>
      <c r="O91" s="32">
        <f t="shared" si="35"/>
        <v>1278</v>
      </c>
      <c r="P91" s="34">
        <f t="shared" si="35"/>
        <v>4</v>
      </c>
      <c r="Q91" s="34">
        <f t="shared" si="35"/>
        <v>4</v>
      </c>
      <c r="R91" s="34">
        <f t="shared" si="35"/>
        <v>8</v>
      </c>
      <c r="S91" s="409"/>
    </row>
    <row r="92" spans="4:19" ht="13.5" thickBot="1">
      <c r="D92" s="68">
        <f>D91</f>
        <v>0</v>
      </c>
      <c r="E92" s="162"/>
      <c r="F92" s="162"/>
      <c r="H92" s="77">
        <f>IF(D92=0,0,IF(D92&gt;O92,4,IF(D92&lt;O92,0,IF(D92&gt;=O92,2,"falsch"))))</f>
        <v>0</v>
      </c>
      <c r="I92" s="1"/>
      <c r="O92" s="68">
        <f>O91</f>
        <v>1278</v>
      </c>
      <c r="P92" s="162"/>
      <c r="Q92" s="162"/>
      <c r="R92" s="42"/>
      <c r="S92" s="77">
        <f>IF(O92=0,0,IF(O92&gt;D92,4,IF(O92&lt;D92,0,IF(O92=D92,2,"falsch"))))</f>
        <v>4</v>
      </c>
    </row>
    <row r="93" spans="9:11" ht="12.75">
      <c r="I93" s="44" t="s">
        <v>14</v>
      </c>
      <c r="J93" s="45"/>
      <c r="K93" s="45"/>
    </row>
    <row r="94" spans="9:11" ht="12.75">
      <c r="I94" s="48">
        <f>IF(I89&gt;K89,2,IF(I89=K89,1,0))</f>
        <v>0</v>
      </c>
      <c r="J94" s="48" t="s">
        <v>10</v>
      </c>
      <c r="K94" s="48">
        <f>IF(I89&lt;K89,2,IF(I89=K89,1,0))</f>
        <v>2</v>
      </c>
    </row>
    <row r="95" spans="18:19" ht="13.5" thickBot="1">
      <c r="R95" s="1"/>
      <c r="S95" s="1"/>
    </row>
    <row r="96" spans="1:19" ht="13.5" thickBot="1">
      <c r="A96" s="5" t="s">
        <v>51</v>
      </c>
      <c r="B96" s="70" t="s">
        <v>2</v>
      </c>
      <c r="C96" s="70" t="s">
        <v>2</v>
      </c>
      <c r="D96" s="70" t="s">
        <v>3</v>
      </c>
      <c r="E96" s="70"/>
      <c r="F96" s="70"/>
      <c r="G96" s="70" t="s">
        <v>4</v>
      </c>
      <c r="H96" s="71" t="s">
        <v>5</v>
      </c>
      <c r="I96" s="146"/>
      <c r="J96" s="129"/>
      <c r="K96" s="147"/>
      <c r="L96" s="13" t="s">
        <v>337</v>
      </c>
      <c r="M96" s="70" t="s">
        <v>2</v>
      </c>
      <c r="N96" s="70" t="s">
        <v>2</v>
      </c>
      <c r="O96" s="70" t="s">
        <v>3</v>
      </c>
      <c r="P96" s="70"/>
      <c r="Q96" s="70"/>
      <c r="R96" s="70" t="s">
        <v>4</v>
      </c>
      <c r="S96" s="73" t="s">
        <v>5</v>
      </c>
    </row>
    <row r="97" spans="1:19" ht="12.75">
      <c r="A97" s="156" t="s">
        <v>53</v>
      </c>
      <c r="B97" s="157"/>
      <c r="C97" s="157"/>
      <c r="D97" s="157">
        <f>SUM(B97:C97)</f>
        <v>0</v>
      </c>
      <c r="E97" s="315">
        <f aca="true" t="shared" si="36" ref="E97:F100">IF(B97&gt;M97,1,IF(B97&lt;M97,0,IF(B97=M97,0.5,"?")))</f>
        <v>0</v>
      </c>
      <c r="F97" s="315">
        <f t="shared" si="36"/>
        <v>0</v>
      </c>
      <c r="G97" s="158">
        <f>IF(D97=0,0,IF(D97&gt;O97,2,IF(D97&lt;O97,0,IF(D97=O97,1,"?"))))</f>
        <v>0</v>
      </c>
      <c r="H97" s="407">
        <f>SUM(E101:G101)</f>
        <v>0</v>
      </c>
      <c r="I97" s="148"/>
      <c r="J97" s="20"/>
      <c r="K97" s="149"/>
      <c r="L97" s="15" t="s">
        <v>202</v>
      </c>
      <c r="M97" s="157">
        <v>169</v>
      </c>
      <c r="N97" s="157">
        <v>161</v>
      </c>
      <c r="O97" s="157">
        <f>SUM(M97:N97)</f>
        <v>330</v>
      </c>
      <c r="P97" s="316">
        <f aca="true" t="shared" si="37" ref="P97:Q100">IF(M97&gt;B97,1,IF(M97&lt;B97,0,IF(M97=B97,0.5,"?")))</f>
        <v>1</v>
      </c>
      <c r="Q97" s="316">
        <f t="shared" si="37"/>
        <v>1</v>
      </c>
      <c r="R97" s="159">
        <f>IF(O97=0,0,IF(O97&gt;D97,2,IF(O97&lt;D97,0,IF(O97=D97,1,"?"))))</f>
        <v>2</v>
      </c>
      <c r="S97" s="407">
        <f>SUM(P101:R101)</f>
        <v>16</v>
      </c>
    </row>
    <row r="98" spans="1:19" ht="12.75">
      <c r="A98" s="143" t="s">
        <v>60</v>
      </c>
      <c r="B98" s="16"/>
      <c r="C98" s="16"/>
      <c r="D98" s="16">
        <f>SUM(B98:C98)</f>
        <v>0</v>
      </c>
      <c r="E98" s="18">
        <f t="shared" si="36"/>
        <v>0</v>
      </c>
      <c r="F98" s="18">
        <f t="shared" si="36"/>
        <v>0</v>
      </c>
      <c r="G98" s="17">
        <f>IF(D98=0,0,IF(D98&gt;O98,2,IF(D98&lt;O98,0,IF(D98=O98,1,"?"))))</f>
        <v>0</v>
      </c>
      <c r="H98" s="408"/>
      <c r="I98" s="148" t="s">
        <v>8</v>
      </c>
      <c r="J98" s="24"/>
      <c r="K98" s="149"/>
      <c r="L98" s="23" t="s">
        <v>449</v>
      </c>
      <c r="M98" s="16">
        <v>162</v>
      </c>
      <c r="N98" s="16">
        <v>164</v>
      </c>
      <c r="O98" s="16">
        <f>SUM(M98:N98)</f>
        <v>326</v>
      </c>
      <c r="P98" s="18">
        <f t="shared" si="37"/>
        <v>1</v>
      </c>
      <c r="Q98" s="18">
        <f t="shared" si="37"/>
        <v>1</v>
      </c>
      <c r="R98" s="18">
        <f>IF(O98=0,0,IF(O98&gt;D98,2,IF(O98&lt;D98,0,IF(O98=D98,1,"?"))))</f>
        <v>2</v>
      </c>
      <c r="S98" s="408"/>
    </row>
    <row r="99" spans="1:19" ht="12.75">
      <c r="A99" s="133" t="s">
        <v>52</v>
      </c>
      <c r="B99" s="16"/>
      <c r="C99" s="16"/>
      <c r="D99" s="16">
        <f>SUM(B99:C99)</f>
        <v>0</v>
      </c>
      <c r="E99" s="18">
        <f t="shared" si="36"/>
        <v>0</v>
      </c>
      <c r="F99" s="18">
        <f t="shared" si="36"/>
        <v>0</v>
      </c>
      <c r="G99" s="17">
        <f>IF(D99=0,0,IF(D99&gt;O99,2,IF(D99&lt;O99,0,IF(D99=O99,1,"?"))))</f>
        <v>0</v>
      </c>
      <c r="H99" s="408"/>
      <c r="I99" s="317">
        <f>SUM(H97:H102)</f>
        <v>0</v>
      </c>
      <c r="J99" s="20" t="s">
        <v>10</v>
      </c>
      <c r="K99" s="318">
        <f>S97+S102</f>
        <v>20</v>
      </c>
      <c r="L99" s="26" t="s">
        <v>229</v>
      </c>
      <c r="M99" s="16">
        <v>178</v>
      </c>
      <c r="N99" s="16">
        <v>164</v>
      </c>
      <c r="O99" s="16">
        <f>SUM(M99:N99)</f>
        <v>342</v>
      </c>
      <c r="P99" s="18">
        <f t="shared" si="37"/>
        <v>1</v>
      </c>
      <c r="Q99" s="18">
        <f t="shared" si="37"/>
        <v>1</v>
      </c>
      <c r="R99" s="18">
        <f>IF(O99=0,0,IF(O99&gt;D99,2,IF(O99&lt;D99,0,IF(O99=D99,1,"?"))))</f>
        <v>2</v>
      </c>
      <c r="S99" s="408"/>
    </row>
    <row r="100" spans="1:19" ht="13.5" thickBot="1">
      <c r="A100" s="133" t="s">
        <v>45</v>
      </c>
      <c r="B100" s="27"/>
      <c r="C100" s="27"/>
      <c r="D100" s="27">
        <f>SUM(B100:C100)</f>
        <v>0</v>
      </c>
      <c r="E100" s="75">
        <f t="shared" si="36"/>
        <v>0</v>
      </c>
      <c r="F100" s="139">
        <f t="shared" si="36"/>
        <v>0</v>
      </c>
      <c r="G100" s="28">
        <f>IF(D100=0,0,IF(D100&gt;O100,2,IF(D100&lt;O100,0,IF(D100=O100,1,"?"))))</f>
        <v>0</v>
      </c>
      <c r="H100" s="408"/>
      <c r="I100" s="148"/>
      <c r="J100" s="20"/>
      <c r="K100" s="149"/>
      <c r="L100" s="26" t="s">
        <v>450</v>
      </c>
      <c r="M100" s="27">
        <v>155</v>
      </c>
      <c r="N100" s="27">
        <v>161</v>
      </c>
      <c r="O100" s="27">
        <f>SUM(M100:N100)</f>
        <v>316</v>
      </c>
      <c r="P100" s="76">
        <f t="shared" si="37"/>
        <v>1</v>
      </c>
      <c r="Q100" s="76">
        <f t="shared" si="37"/>
        <v>1</v>
      </c>
      <c r="R100" s="29">
        <f>IF(O100=0,0,IF(O100&gt;D100,2,IF(O100&lt;D100,0,IF(O100=D100,1,"?"))))</f>
        <v>2</v>
      </c>
      <c r="S100" s="408"/>
    </row>
    <row r="101" spans="1:19" ht="13.5" thickBot="1">
      <c r="A101" s="136"/>
      <c r="B101" s="32">
        <f aca="true" t="shared" si="38" ref="B101:G101">SUM(B97:B100)</f>
        <v>0</v>
      </c>
      <c r="C101" s="32">
        <f t="shared" si="38"/>
        <v>0</v>
      </c>
      <c r="D101" s="32">
        <f t="shared" si="38"/>
        <v>0</v>
      </c>
      <c r="E101" s="34">
        <f t="shared" si="38"/>
        <v>0</v>
      </c>
      <c r="F101" s="34">
        <f t="shared" si="38"/>
        <v>0</v>
      </c>
      <c r="G101" s="34">
        <f t="shared" si="38"/>
        <v>0</v>
      </c>
      <c r="H101" s="409"/>
      <c r="I101" s="150"/>
      <c r="J101" s="138"/>
      <c r="K101" s="151"/>
      <c r="L101" s="127"/>
      <c r="M101" s="39">
        <f aca="true" t="shared" si="39" ref="M101:R101">SUM(M97:M100)</f>
        <v>664</v>
      </c>
      <c r="N101" s="32">
        <f t="shared" si="39"/>
        <v>650</v>
      </c>
      <c r="O101" s="32">
        <f t="shared" si="39"/>
        <v>1314</v>
      </c>
      <c r="P101" s="34">
        <f t="shared" si="39"/>
        <v>4</v>
      </c>
      <c r="Q101" s="34">
        <f t="shared" si="39"/>
        <v>4</v>
      </c>
      <c r="R101" s="34">
        <f t="shared" si="39"/>
        <v>8</v>
      </c>
      <c r="S101" s="409"/>
    </row>
    <row r="102" spans="4:19" ht="13.5" thickBot="1">
      <c r="D102" s="68">
        <f>D101</f>
        <v>0</v>
      </c>
      <c r="E102" s="162"/>
      <c r="F102" s="162"/>
      <c r="H102" s="77">
        <f>IF(D102=0,0,IF(D102&gt;O102,4,IF(D102&lt;O102,0,IF(D102&gt;=O102,2,"falsch"))))</f>
        <v>0</v>
      </c>
      <c r="I102" s="1"/>
      <c r="O102" s="68">
        <f>O101</f>
        <v>1314</v>
      </c>
      <c r="P102" s="162"/>
      <c r="Q102" s="162"/>
      <c r="R102" s="42"/>
      <c r="S102" s="153">
        <f>IF(O102=0,0,IF(O102&gt;D102,4,IF(O102&lt;D102,0,IF(O102=D102,2,"falsch"))))</f>
        <v>4</v>
      </c>
    </row>
    <row r="103" spans="9:19" ht="12.75">
      <c r="I103" s="44" t="s">
        <v>14</v>
      </c>
      <c r="J103" s="45"/>
      <c r="K103" s="45"/>
      <c r="S103" s="42"/>
    </row>
    <row r="104" spans="9:11" ht="12.75">
      <c r="I104" s="48">
        <f>IF(I99&gt;K99,2,IF(I99=K99,1,0))</f>
        <v>0</v>
      </c>
      <c r="J104" s="48" t="s">
        <v>10</v>
      </c>
      <c r="K104" s="48">
        <f>IF(I99&lt;K99,2,IF(I99=K99,1,0))</f>
        <v>2</v>
      </c>
    </row>
    <row r="105" spans="8:10" ht="13.5" thickBot="1">
      <c r="H105" s="50"/>
      <c r="I105" s="64"/>
      <c r="J105" s="50"/>
    </row>
    <row r="106" spans="1:19" ht="13.5" thickBot="1">
      <c r="A106" s="72" t="s">
        <v>313</v>
      </c>
      <c r="B106" s="70" t="s">
        <v>2</v>
      </c>
      <c r="C106" s="70" t="s">
        <v>2</v>
      </c>
      <c r="D106" s="70" t="s">
        <v>3</v>
      </c>
      <c r="E106" s="70"/>
      <c r="F106" s="70"/>
      <c r="G106" s="70" t="s">
        <v>4</v>
      </c>
      <c r="H106" s="144" t="s">
        <v>5</v>
      </c>
      <c r="I106" s="146"/>
      <c r="J106" s="129"/>
      <c r="K106" s="147"/>
      <c r="L106" s="61"/>
      <c r="M106" s="70" t="s">
        <v>2</v>
      </c>
      <c r="N106" s="70" t="s">
        <v>2</v>
      </c>
      <c r="O106" s="70" t="s">
        <v>3</v>
      </c>
      <c r="P106" s="70"/>
      <c r="Q106" s="70"/>
      <c r="R106" s="70" t="s">
        <v>4</v>
      </c>
      <c r="S106" s="73" t="s">
        <v>5</v>
      </c>
    </row>
    <row r="107" spans="1:19" ht="12.75">
      <c r="A107" s="143" t="s">
        <v>262</v>
      </c>
      <c r="B107" s="74">
        <v>147</v>
      </c>
      <c r="C107" s="74">
        <v>176</v>
      </c>
      <c r="D107" s="74">
        <f>SUM(B107:C107)</f>
        <v>323</v>
      </c>
      <c r="E107" s="315">
        <f aca="true" t="shared" si="40" ref="E107:F110">IF(B107&gt;M107,1,IF(B107&lt;M107,0,IF(B107=M107,0.5,"?")))</f>
        <v>1</v>
      </c>
      <c r="F107" s="315">
        <f t="shared" si="40"/>
        <v>1</v>
      </c>
      <c r="G107" s="158">
        <f>IF(D107=0,0,IF(D107&gt;O107,2,IF(D107&lt;O107,0,IF(D107=O107,1,"?"))))</f>
        <v>2</v>
      </c>
      <c r="H107" s="407">
        <f>SUM(E111:G111)</f>
        <v>16</v>
      </c>
      <c r="I107" s="148"/>
      <c r="J107" s="20"/>
      <c r="K107" s="149"/>
      <c r="L107" s="134"/>
      <c r="M107" s="74"/>
      <c r="N107" s="74"/>
      <c r="O107" s="74">
        <f>SUM(M107:N107)</f>
        <v>0</v>
      </c>
      <c r="P107" s="316">
        <f aca="true" t="shared" si="41" ref="P107:Q110">IF(M107&gt;B107,1,IF(M107&lt;B107,0,IF(M107=B107,0.5,"?")))</f>
        <v>0</v>
      </c>
      <c r="Q107" s="316">
        <f t="shared" si="41"/>
        <v>0</v>
      </c>
      <c r="R107" s="159">
        <f>IF(O107=0,0,IF(O107&gt;D107,2,IF(O107&lt;D107,0,IF(O107=D107,1,"?"))))</f>
        <v>0</v>
      </c>
      <c r="S107" s="407">
        <f>SUM(P111:R111)</f>
        <v>0</v>
      </c>
    </row>
    <row r="108" spans="1:19" ht="12.75">
      <c r="A108" s="135" t="s">
        <v>307</v>
      </c>
      <c r="B108" s="16">
        <v>154</v>
      </c>
      <c r="C108" s="16">
        <v>139</v>
      </c>
      <c r="D108" s="16">
        <f>SUM(B108:C108)</f>
        <v>293</v>
      </c>
      <c r="E108" s="18">
        <f t="shared" si="40"/>
        <v>1</v>
      </c>
      <c r="F108" s="18">
        <f t="shared" si="40"/>
        <v>1</v>
      </c>
      <c r="G108" s="17">
        <f>IF(D108=0,0,IF(D108&gt;O108,2,IF(D108&lt;O108,0,IF(D108=O108,1,"?"))))</f>
        <v>2</v>
      </c>
      <c r="H108" s="408"/>
      <c r="I108" s="148" t="s">
        <v>8</v>
      </c>
      <c r="J108" s="24"/>
      <c r="K108" s="149"/>
      <c r="L108" s="134"/>
      <c r="M108" s="16"/>
      <c r="N108" s="16"/>
      <c r="O108" s="16">
        <f>SUM(M108:N108)</f>
        <v>0</v>
      </c>
      <c r="P108" s="18">
        <f t="shared" si="41"/>
        <v>0</v>
      </c>
      <c r="Q108" s="18">
        <f t="shared" si="41"/>
        <v>0</v>
      </c>
      <c r="R108" s="18">
        <f>IF(O108=0,0,IF(O108&gt;D108,2,IF(O108&lt;D108,0,IF(O108=D108,1,"?"))))</f>
        <v>0</v>
      </c>
      <c r="S108" s="408"/>
    </row>
    <row r="109" spans="1:19" ht="12.75">
      <c r="A109" s="135" t="s">
        <v>261</v>
      </c>
      <c r="B109" s="16">
        <v>157</v>
      </c>
      <c r="C109" s="16">
        <v>160</v>
      </c>
      <c r="D109" s="16">
        <f>SUM(B109:C109)</f>
        <v>317</v>
      </c>
      <c r="E109" s="18">
        <f t="shared" si="40"/>
        <v>1</v>
      </c>
      <c r="F109" s="18">
        <f t="shared" si="40"/>
        <v>1</v>
      </c>
      <c r="G109" s="17">
        <f>IF(D109=0,0,IF(D109&gt;O109,2,IF(D109&lt;O109,0,IF(D109=O109,1,"?"))))</f>
        <v>2</v>
      </c>
      <c r="H109" s="408"/>
      <c r="I109" s="317">
        <f>SUM(H107:H112)</f>
        <v>20</v>
      </c>
      <c r="J109" s="20" t="s">
        <v>10</v>
      </c>
      <c r="K109" s="318">
        <f>S107+S112</f>
        <v>0</v>
      </c>
      <c r="L109" s="133"/>
      <c r="M109" s="16"/>
      <c r="N109" s="16"/>
      <c r="O109" s="16">
        <f>SUM(M109:N109)</f>
        <v>0</v>
      </c>
      <c r="P109" s="18">
        <f t="shared" si="41"/>
        <v>0</v>
      </c>
      <c r="Q109" s="18">
        <f t="shared" si="41"/>
        <v>0</v>
      </c>
      <c r="R109" s="18">
        <f>IF(O109=0,0,IF(O109&gt;D109,2,IF(O109&lt;D109,0,IF(O109=D109,1,"?"))))</f>
        <v>0</v>
      </c>
      <c r="S109" s="408"/>
    </row>
    <row r="110" spans="1:19" ht="13.5" thickBot="1">
      <c r="A110" s="135" t="s">
        <v>259</v>
      </c>
      <c r="B110" s="27">
        <v>157</v>
      </c>
      <c r="C110" s="27">
        <v>169</v>
      </c>
      <c r="D110" s="27">
        <f>SUM(B110:C110)</f>
        <v>326</v>
      </c>
      <c r="E110" s="75">
        <f t="shared" si="40"/>
        <v>1</v>
      </c>
      <c r="F110" s="139">
        <f t="shared" si="40"/>
        <v>1</v>
      </c>
      <c r="G110" s="28">
        <f>IF(D110=0,0,IF(D110&gt;O110,2,IF(D110&lt;O110,0,IF(D110=O110,1,"?"))))</f>
        <v>2</v>
      </c>
      <c r="H110" s="408"/>
      <c r="I110" s="148"/>
      <c r="J110" s="20"/>
      <c r="K110" s="149"/>
      <c r="L110" s="135"/>
      <c r="M110" s="27"/>
      <c r="N110" s="27"/>
      <c r="O110" s="27">
        <f>SUM(M110:N110)</f>
        <v>0</v>
      </c>
      <c r="P110" s="76">
        <f t="shared" si="41"/>
        <v>0</v>
      </c>
      <c r="Q110" s="76">
        <f t="shared" si="41"/>
        <v>0</v>
      </c>
      <c r="R110" s="29">
        <f>IF(O110=0,0,IF(O110&gt;D110,2,IF(O110&lt;D110,0,IF(O110=D110,1,"?"))))</f>
        <v>0</v>
      </c>
      <c r="S110" s="408"/>
    </row>
    <row r="111" spans="1:19" ht="13.5" thickBot="1">
      <c r="A111" s="136"/>
      <c r="B111" s="32">
        <f aca="true" t="shared" si="42" ref="B111:G111">SUM(B107:B110)</f>
        <v>615</v>
      </c>
      <c r="C111" s="32">
        <f t="shared" si="42"/>
        <v>644</v>
      </c>
      <c r="D111" s="32">
        <f t="shared" si="42"/>
        <v>1259</v>
      </c>
      <c r="E111" s="34">
        <f t="shared" si="42"/>
        <v>4</v>
      </c>
      <c r="F111" s="34">
        <f t="shared" si="42"/>
        <v>4</v>
      </c>
      <c r="G111" s="34">
        <f t="shared" si="42"/>
        <v>8</v>
      </c>
      <c r="H111" s="409"/>
      <c r="I111" s="150"/>
      <c r="J111" s="138"/>
      <c r="K111" s="151"/>
      <c r="L111" s="155"/>
      <c r="M111" s="39">
        <f aca="true" t="shared" si="43" ref="M111:R111">SUM(M107:M110)</f>
        <v>0</v>
      </c>
      <c r="N111" s="32">
        <f t="shared" si="43"/>
        <v>0</v>
      </c>
      <c r="O111" s="32">
        <f t="shared" si="43"/>
        <v>0</v>
      </c>
      <c r="P111" s="34">
        <f t="shared" si="43"/>
        <v>0</v>
      </c>
      <c r="Q111" s="34">
        <f t="shared" si="43"/>
        <v>0</v>
      </c>
      <c r="R111" s="34">
        <f t="shared" si="43"/>
        <v>0</v>
      </c>
      <c r="S111" s="409"/>
    </row>
    <row r="112" spans="4:19" ht="13.5" thickBot="1">
      <c r="D112" s="68">
        <f>D111</f>
        <v>1259</v>
      </c>
      <c r="E112" s="162"/>
      <c r="F112" s="162"/>
      <c r="H112" s="77">
        <f>IF(D112=0,0,IF(D112&gt;O112,4,IF(D112&lt;O112,0,IF(D112&gt;=O112,2,"falsch"))))</f>
        <v>4</v>
      </c>
      <c r="I112" s="1"/>
      <c r="O112" s="68">
        <f>O111</f>
        <v>0</v>
      </c>
      <c r="P112" s="162"/>
      <c r="Q112" s="162"/>
      <c r="R112" s="42"/>
      <c r="S112" s="77">
        <f>IF(O112=0,0,IF(O112&gt;D112,4,IF(O112&lt;D112,0,IF(O112=D112,2,"falsch"))))</f>
        <v>0</v>
      </c>
    </row>
    <row r="113" spans="9:11" ht="12.75">
      <c r="I113" s="44" t="s">
        <v>14</v>
      </c>
      <c r="J113" s="45"/>
      <c r="K113" s="45"/>
    </row>
    <row r="114" spans="9:11" ht="12.75">
      <c r="I114" s="48">
        <f>IF(I109&gt;K109,2,IF(I109=K109,1,0))</f>
        <v>2</v>
      </c>
      <c r="J114" s="48" t="s">
        <v>10</v>
      </c>
      <c r="K114" s="48">
        <f>IF(I109&lt;K109,2,IF(I109=K109,1,0))</f>
        <v>0</v>
      </c>
    </row>
    <row r="115" ht="13.5" thickBot="1"/>
    <row r="116" spans="1:19" ht="13.5" thickBot="1">
      <c r="A116" s="81" t="s">
        <v>439</v>
      </c>
      <c r="B116" s="131" t="s">
        <v>2</v>
      </c>
      <c r="C116" s="131" t="s">
        <v>2</v>
      </c>
      <c r="D116" s="131" t="s">
        <v>3</v>
      </c>
      <c r="E116" s="131"/>
      <c r="F116" s="131"/>
      <c r="G116" s="70" t="s">
        <v>4</v>
      </c>
      <c r="H116" s="174" t="s">
        <v>5</v>
      </c>
      <c r="I116" s="146"/>
      <c r="J116" s="129"/>
      <c r="K116" s="147"/>
      <c r="L116" s="13"/>
      <c r="M116" s="131" t="s">
        <v>2</v>
      </c>
      <c r="N116" s="131" t="s">
        <v>2</v>
      </c>
      <c r="O116" s="131" t="s">
        <v>3</v>
      </c>
      <c r="P116" s="131"/>
      <c r="Q116" s="131"/>
      <c r="R116" s="131" t="s">
        <v>4</v>
      </c>
      <c r="S116" s="132" t="s">
        <v>5</v>
      </c>
    </row>
    <row r="117" spans="1:19" ht="12.75">
      <c r="A117" s="156" t="s">
        <v>318</v>
      </c>
      <c r="B117" s="157">
        <v>168</v>
      </c>
      <c r="C117" s="157">
        <v>160</v>
      </c>
      <c r="D117" s="157">
        <f>SUM(B117:C117)</f>
        <v>328</v>
      </c>
      <c r="E117" s="315">
        <f aca="true" t="shared" si="44" ref="E117:F120">IF(B117&gt;M117,1,IF(B117&lt;M117,0,IF(B117=M117,0.5,"?")))</f>
        <v>1</v>
      </c>
      <c r="F117" s="315">
        <f t="shared" si="44"/>
        <v>1</v>
      </c>
      <c r="G117" s="158">
        <f>IF(D117=0,0,IF(D117&gt;O117,2,IF(D117&lt;O117,0,IF(D117=O117,1,"?"))))</f>
        <v>2</v>
      </c>
      <c r="H117" s="407">
        <f>SUM(E121:G121)</f>
        <v>16</v>
      </c>
      <c r="I117" s="148"/>
      <c r="J117" s="20"/>
      <c r="K117" s="149"/>
      <c r="L117" s="156"/>
      <c r="M117" s="157"/>
      <c r="N117" s="157"/>
      <c r="O117" s="157">
        <f>SUM(M117:N117)</f>
        <v>0</v>
      </c>
      <c r="P117" s="316">
        <f aca="true" t="shared" si="45" ref="P117:Q120">IF(M117&gt;B117,1,IF(M117&lt;B117,0,IF(M117=B117,0.5,"?")))</f>
        <v>0</v>
      </c>
      <c r="Q117" s="316">
        <f t="shared" si="45"/>
        <v>0</v>
      </c>
      <c r="R117" s="159">
        <f>IF(O117=0,0,IF(O117&gt;D117,2,IF(O117&lt;D117,0,IF(O117=D117,1,"?"))))</f>
        <v>0</v>
      </c>
      <c r="S117" s="407">
        <f>SUM(P121:R121)</f>
        <v>0</v>
      </c>
    </row>
    <row r="118" spans="1:19" ht="12.75">
      <c r="A118" s="134" t="s">
        <v>438</v>
      </c>
      <c r="B118" s="16">
        <v>170</v>
      </c>
      <c r="C118" s="16">
        <v>146</v>
      </c>
      <c r="D118" s="16">
        <f>SUM(B118:C118)</f>
        <v>316</v>
      </c>
      <c r="E118" s="18">
        <f t="shared" si="44"/>
        <v>1</v>
      </c>
      <c r="F118" s="18">
        <f t="shared" si="44"/>
        <v>1</v>
      </c>
      <c r="G118" s="17">
        <f>IF(D118=0,0,IF(D118&gt;O118,2,IF(D118&lt;O118,0,IF(D118=O118,1,"?"))))</f>
        <v>2</v>
      </c>
      <c r="H118" s="408"/>
      <c r="I118" s="148" t="s">
        <v>8</v>
      </c>
      <c r="J118" s="24"/>
      <c r="K118" s="149"/>
      <c r="L118" s="134"/>
      <c r="M118" s="16"/>
      <c r="N118" s="16"/>
      <c r="O118" s="16">
        <f>SUM(M118:N118)</f>
        <v>0</v>
      </c>
      <c r="P118" s="18">
        <f t="shared" si="45"/>
        <v>0</v>
      </c>
      <c r="Q118" s="18">
        <f t="shared" si="45"/>
        <v>0</v>
      </c>
      <c r="R118" s="18">
        <f>IF(O118=0,0,IF(O118&gt;D118,2,IF(O118&lt;D118,0,IF(O118=D118,1,"?"))))</f>
        <v>0</v>
      </c>
      <c r="S118" s="408"/>
    </row>
    <row r="119" spans="1:19" ht="12.75">
      <c r="A119" s="135" t="s">
        <v>244</v>
      </c>
      <c r="B119" s="16">
        <v>162</v>
      </c>
      <c r="C119" s="16">
        <v>192</v>
      </c>
      <c r="D119" s="16">
        <f>SUM(B119:C119)</f>
        <v>354</v>
      </c>
      <c r="E119" s="18">
        <f t="shared" si="44"/>
        <v>1</v>
      </c>
      <c r="F119" s="18">
        <f t="shared" si="44"/>
        <v>1</v>
      </c>
      <c r="G119" s="17">
        <f>IF(D119=0,0,IF(D119&gt;O119,2,IF(D119&lt;O119,0,IF(D119=O119,1,"?"))))</f>
        <v>2</v>
      </c>
      <c r="H119" s="408"/>
      <c r="I119" s="317">
        <f>SUM(H117:H122)</f>
        <v>20</v>
      </c>
      <c r="J119" s="20" t="s">
        <v>10</v>
      </c>
      <c r="K119" s="318">
        <f>S117+S122</f>
        <v>0</v>
      </c>
      <c r="L119" s="135"/>
      <c r="M119" s="16"/>
      <c r="N119" s="16"/>
      <c r="O119" s="16">
        <f>SUM(M119:N119)</f>
        <v>0</v>
      </c>
      <c r="P119" s="18">
        <f t="shared" si="45"/>
        <v>0</v>
      </c>
      <c r="Q119" s="18">
        <f t="shared" si="45"/>
        <v>0</v>
      </c>
      <c r="R119" s="18">
        <f>IF(O119=0,0,IF(O119&gt;D119,2,IF(O119&lt;D119,0,IF(O119=D119,1,"?"))))</f>
        <v>0</v>
      </c>
      <c r="S119" s="408"/>
    </row>
    <row r="120" spans="1:19" ht="13.5" thickBot="1">
      <c r="A120" s="135" t="s">
        <v>448</v>
      </c>
      <c r="B120" s="27">
        <v>150</v>
      </c>
      <c r="C120" s="27">
        <v>172</v>
      </c>
      <c r="D120" s="27">
        <f>SUM(B120:C120)</f>
        <v>322</v>
      </c>
      <c r="E120" s="75">
        <f t="shared" si="44"/>
        <v>1</v>
      </c>
      <c r="F120" s="139">
        <f t="shared" si="44"/>
        <v>1</v>
      </c>
      <c r="G120" s="28">
        <f>IF(D120=0,0,IF(D120&gt;O120,2,IF(D120&lt;O120,0,IF(D120=O120,1,"?"))))</f>
        <v>2</v>
      </c>
      <c r="H120" s="408"/>
      <c r="I120" s="148"/>
      <c r="J120" s="20"/>
      <c r="K120" s="149"/>
      <c r="L120" s="135"/>
      <c r="M120" s="27"/>
      <c r="N120" s="27"/>
      <c r="O120" s="27">
        <f>SUM(M120:N120)</f>
        <v>0</v>
      </c>
      <c r="P120" s="76">
        <f t="shared" si="45"/>
        <v>0</v>
      </c>
      <c r="Q120" s="76">
        <f t="shared" si="45"/>
        <v>0</v>
      </c>
      <c r="R120" s="29">
        <f>IF(O120=0,0,IF(O120&gt;D120,2,IF(O120&lt;D120,0,IF(O120=D120,1,"?"))))</f>
        <v>0</v>
      </c>
      <c r="S120" s="408"/>
    </row>
    <row r="121" spans="1:19" ht="13.5" thickBot="1">
      <c r="A121" s="155"/>
      <c r="B121" s="32">
        <f aca="true" t="shared" si="46" ref="B121:G121">SUM(B117:B120)</f>
        <v>650</v>
      </c>
      <c r="C121" s="32">
        <f t="shared" si="46"/>
        <v>670</v>
      </c>
      <c r="D121" s="32">
        <f t="shared" si="46"/>
        <v>1320</v>
      </c>
      <c r="E121" s="34">
        <f t="shared" si="46"/>
        <v>4</v>
      </c>
      <c r="F121" s="34">
        <f t="shared" si="46"/>
        <v>4</v>
      </c>
      <c r="G121" s="34">
        <f t="shared" si="46"/>
        <v>8</v>
      </c>
      <c r="H121" s="409"/>
      <c r="I121" s="150"/>
      <c r="J121" s="138"/>
      <c r="K121" s="151"/>
      <c r="L121" s="155"/>
      <c r="M121" s="39">
        <f aca="true" t="shared" si="47" ref="M121:R121">SUM(M117:M120)</f>
        <v>0</v>
      </c>
      <c r="N121" s="32">
        <f t="shared" si="47"/>
        <v>0</v>
      </c>
      <c r="O121" s="32">
        <f t="shared" si="47"/>
        <v>0</v>
      </c>
      <c r="P121" s="34">
        <f t="shared" si="47"/>
        <v>0</v>
      </c>
      <c r="Q121" s="34">
        <f t="shared" si="47"/>
        <v>0</v>
      </c>
      <c r="R121" s="34">
        <f t="shared" si="47"/>
        <v>0</v>
      </c>
      <c r="S121" s="409"/>
    </row>
    <row r="122" spans="4:19" ht="13.5" thickBot="1">
      <c r="D122" s="68">
        <f>D121</f>
        <v>1320</v>
      </c>
      <c r="E122" s="162"/>
      <c r="F122" s="162"/>
      <c r="H122" s="77">
        <f>IF(D122=0,0,IF(D122&gt;O122,4,IF(D122&lt;O122,0,IF(D122&gt;=O122,2,"falsch"))))</f>
        <v>4</v>
      </c>
      <c r="I122" s="1"/>
      <c r="O122" s="68">
        <f>O121</f>
        <v>0</v>
      </c>
      <c r="P122" s="162"/>
      <c r="Q122" s="162"/>
      <c r="R122" s="42"/>
      <c r="S122" s="77">
        <f>IF(O122=0,0,IF(O122&gt;D122,4,IF(O122&lt;D122,0,IF(O122=D122,2,"falsch"))))</f>
        <v>0</v>
      </c>
    </row>
    <row r="123" spans="9:11" ht="12.75">
      <c r="I123" s="44" t="s">
        <v>14</v>
      </c>
      <c r="J123" s="45"/>
      <c r="K123" s="45"/>
    </row>
    <row r="124" spans="9:11" ht="12.75">
      <c r="I124" s="48">
        <f>IF(I119&gt;K119,2,IF(I119=K119,1,0))</f>
        <v>2</v>
      </c>
      <c r="J124" s="48" t="s">
        <v>10</v>
      </c>
      <c r="K124" s="48">
        <f>IF(I119&lt;K119,2,IF(I119=K119,1,0))</f>
        <v>0</v>
      </c>
    </row>
    <row r="126" spans="1:18" ht="15.75">
      <c r="A126" s="177" t="s">
        <v>394</v>
      </c>
      <c r="B126" s="4"/>
      <c r="H126" s="403"/>
      <c r="I126" s="403"/>
      <c r="J126" s="403"/>
      <c r="K126" s="403"/>
      <c r="L126" s="3"/>
      <c r="R126" s="1"/>
    </row>
    <row r="127" ht="13.5" thickBot="1">
      <c r="R127" s="1"/>
    </row>
    <row r="128" spans="1:19" ht="13.5" thickBot="1">
      <c r="A128" s="5"/>
      <c r="B128" s="70" t="s">
        <v>2</v>
      </c>
      <c r="C128" s="70" t="s">
        <v>2</v>
      </c>
      <c r="D128" s="70" t="s">
        <v>3</v>
      </c>
      <c r="E128" s="70"/>
      <c r="F128" s="70"/>
      <c r="G128" s="70" t="s">
        <v>4</v>
      </c>
      <c r="H128" s="71" t="s">
        <v>5</v>
      </c>
      <c r="I128" s="146"/>
      <c r="J128" s="129"/>
      <c r="K128" s="147"/>
      <c r="L128" s="72" t="s">
        <v>48</v>
      </c>
      <c r="M128" s="70" t="s">
        <v>2</v>
      </c>
      <c r="N128" s="70" t="s">
        <v>2</v>
      </c>
      <c r="O128" s="70" t="s">
        <v>3</v>
      </c>
      <c r="P128" s="70"/>
      <c r="Q128" s="70"/>
      <c r="R128" s="70" t="s">
        <v>4</v>
      </c>
      <c r="S128" s="73" t="s">
        <v>5</v>
      </c>
    </row>
    <row r="129" spans="1:19" ht="12.75">
      <c r="A129" s="156"/>
      <c r="B129" s="157"/>
      <c r="C129" s="157"/>
      <c r="D129" s="157">
        <f>SUM(B129:C129)</f>
        <v>0</v>
      </c>
      <c r="E129" s="315">
        <f aca="true" t="shared" si="48" ref="E129:F132">IF(B129&gt;M129,1,IF(B129&lt;M129,0,IF(B129=M129,0.5,"?")))</f>
        <v>0</v>
      </c>
      <c r="F129" s="315">
        <f t="shared" si="48"/>
        <v>0</v>
      </c>
      <c r="G129" s="158">
        <f>IF(D129=0,0,IF(D129&gt;O129,2,IF(D129&lt;O129,0,IF(D129=O129,1,"?"))))</f>
        <v>0</v>
      </c>
      <c r="H129" s="407">
        <f>SUM(E133:G133)</f>
        <v>0</v>
      </c>
      <c r="I129" s="148"/>
      <c r="J129" s="20"/>
      <c r="K129" s="149"/>
      <c r="L129" s="173" t="s">
        <v>54</v>
      </c>
      <c r="M129" s="74">
        <v>166</v>
      </c>
      <c r="N129" s="74">
        <v>159</v>
      </c>
      <c r="O129" s="74">
        <f>SUM(M129:N129)</f>
        <v>325</v>
      </c>
      <c r="P129" s="316">
        <f aca="true" t="shared" si="49" ref="P129:Q132">IF(M129&gt;B129,1,IF(M129&lt;B129,0,IF(M129=B129,0.5,"?")))</f>
        <v>1</v>
      </c>
      <c r="Q129" s="316">
        <f t="shared" si="49"/>
        <v>1</v>
      </c>
      <c r="R129" s="159">
        <f>IF(O129=0,0,IF(O129&gt;D129,2,IF(O129&lt;D129,0,IF(O129=D129,1,"?"))))</f>
        <v>2</v>
      </c>
      <c r="S129" s="407">
        <f>SUM(P133:R133)</f>
        <v>16</v>
      </c>
    </row>
    <row r="130" spans="1:19" ht="12.75">
      <c r="A130" s="143"/>
      <c r="B130" s="16"/>
      <c r="C130" s="16"/>
      <c r="D130" s="74">
        <f>SUM(B130:C130)</f>
        <v>0</v>
      </c>
      <c r="E130" s="18">
        <f t="shared" si="48"/>
        <v>0</v>
      </c>
      <c r="F130" s="18">
        <f t="shared" si="48"/>
        <v>0</v>
      </c>
      <c r="G130" s="17">
        <f>IF(D130=0,0,IF(D130&gt;O130,2,IF(D130&lt;O130,0,IF(D130=O130,1,"?"))))</f>
        <v>0</v>
      </c>
      <c r="H130" s="408"/>
      <c r="I130" s="148" t="s">
        <v>8</v>
      </c>
      <c r="J130" s="24"/>
      <c r="K130" s="149"/>
      <c r="L130" s="26" t="s">
        <v>57</v>
      </c>
      <c r="M130" s="16">
        <v>161</v>
      </c>
      <c r="N130" s="16">
        <v>153</v>
      </c>
      <c r="O130" s="74">
        <f>SUM(M130:N130)</f>
        <v>314</v>
      </c>
      <c r="P130" s="18">
        <f t="shared" si="49"/>
        <v>1</v>
      </c>
      <c r="Q130" s="18">
        <f t="shared" si="49"/>
        <v>1</v>
      </c>
      <c r="R130" s="18">
        <f>IF(O130=0,0,IF(O130&gt;D130,2,IF(O130&lt;D130,0,IF(O130=D130,1,"?"))))</f>
        <v>2</v>
      </c>
      <c r="S130" s="408"/>
    </row>
    <row r="131" spans="1:19" ht="12.75">
      <c r="A131" s="143"/>
      <c r="B131" s="16"/>
      <c r="C131" s="16"/>
      <c r="D131" s="74">
        <f>SUM(B131:C131)</f>
        <v>0</v>
      </c>
      <c r="E131" s="18">
        <f t="shared" si="48"/>
        <v>0</v>
      </c>
      <c r="F131" s="18">
        <f t="shared" si="48"/>
        <v>0</v>
      </c>
      <c r="G131" s="17">
        <f>IF(D131=0,0,IF(D131&gt;O131,2,IF(D131&lt;O131,0,IF(D131=O131,1,"?"))))</f>
        <v>0</v>
      </c>
      <c r="H131" s="408"/>
      <c r="I131" s="317">
        <f>SUM(H129:H134)</f>
        <v>0</v>
      </c>
      <c r="J131" s="20" t="s">
        <v>10</v>
      </c>
      <c r="K131" s="318">
        <f>S129+S134</f>
        <v>20</v>
      </c>
      <c r="L131" s="15" t="s">
        <v>440</v>
      </c>
      <c r="M131" s="16">
        <v>179</v>
      </c>
      <c r="N131" s="16">
        <v>180</v>
      </c>
      <c r="O131" s="74">
        <f>SUM(M131:N131)</f>
        <v>359</v>
      </c>
      <c r="P131" s="18">
        <f t="shared" si="49"/>
        <v>1</v>
      </c>
      <c r="Q131" s="18">
        <f t="shared" si="49"/>
        <v>1</v>
      </c>
      <c r="R131" s="18">
        <f>IF(O131=0,0,IF(O131&gt;D131,2,IF(O131&lt;D131,0,IF(O131=D131,1,"?"))))</f>
        <v>2</v>
      </c>
      <c r="S131" s="408"/>
    </row>
    <row r="132" spans="1:19" ht="13.5" thickBot="1">
      <c r="A132" s="143"/>
      <c r="B132" s="27"/>
      <c r="C132" s="27"/>
      <c r="D132" s="74">
        <f>SUM(B132:C132)</f>
        <v>0</v>
      </c>
      <c r="E132" s="75">
        <f t="shared" si="48"/>
        <v>0</v>
      </c>
      <c r="F132" s="139">
        <f t="shared" si="48"/>
        <v>0</v>
      </c>
      <c r="G132" s="28">
        <f>IF(D132=0,0,IF(D132&gt;O132,2,IF(D132&lt;O132,0,IF(D132=O132,1,"?"))))</f>
        <v>0</v>
      </c>
      <c r="H132" s="408"/>
      <c r="I132" s="148"/>
      <c r="J132" s="20"/>
      <c r="K132" s="149"/>
      <c r="L132" s="26" t="s">
        <v>55</v>
      </c>
      <c r="M132" s="27">
        <v>145</v>
      </c>
      <c r="N132" s="27">
        <v>148</v>
      </c>
      <c r="O132" s="74">
        <f>SUM(M132:N132)</f>
        <v>293</v>
      </c>
      <c r="P132" s="76">
        <f t="shared" si="49"/>
        <v>1</v>
      </c>
      <c r="Q132" s="76">
        <f t="shared" si="49"/>
        <v>1</v>
      </c>
      <c r="R132" s="29">
        <f>IF(O132=0,0,IF(O132&gt;D132,2,IF(O132&lt;D132,0,IF(O132=D132,1,"?"))))</f>
        <v>2</v>
      </c>
      <c r="S132" s="408"/>
    </row>
    <row r="133" spans="1:19" ht="13.5" thickBot="1">
      <c r="A133" s="136"/>
      <c r="B133" s="32">
        <f aca="true" t="shared" si="50" ref="B133:G133">SUM(B129:B132)</f>
        <v>0</v>
      </c>
      <c r="C133" s="32">
        <f t="shared" si="50"/>
        <v>0</v>
      </c>
      <c r="D133" s="32">
        <f t="shared" si="50"/>
        <v>0</v>
      </c>
      <c r="E133" s="34">
        <f t="shared" si="50"/>
        <v>0</v>
      </c>
      <c r="F133" s="34">
        <f t="shared" si="50"/>
        <v>0</v>
      </c>
      <c r="G133" s="34">
        <f t="shared" si="50"/>
        <v>0</v>
      </c>
      <c r="H133" s="409"/>
      <c r="I133" s="150"/>
      <c r="J133" s="138"/>
      <c r="K133" s="151"/>
      <c r="L133" s="236"/>
      <c r="M133" s="39">
        <f aca="true" t="shared" si="51" ref="M133:R133">SUM(M129:M132)</f>
        <v>651</v>
      </c>
      <c r="N133" s="32">
        <f t="shared" si="51"/>
        <v>640</v>
      </c>
      <c r="O133" s="32">
        <f t="shared" si="51"/>
        <v>1291</v>
      </c>
      <c r="P133" s="34">
        <f t="shared" si="51"/>
        <v>4</v>
      </c>
      <c r="Q133" s="34">
        <f t="shared" si="51"/>
        <v>4</v>
      </c>
      <c r="R133" s="34">
        <f t="shared" si="51"/>
        <v>8</v>
      </c>
      <c r="S133" s="409"/>
    </row>
    <row r="134" spans="4:19" ht="13.5" thickBot="1">
      <c r="D134" s="68">
        <f>D133</f>
        <v>0</v>
      </c>
      <c r="E134" s="162"/>
      <c r="F134" s="162"/>
      <c r="H134" s="77">
        <f>IF(D134=0,0,IF(D134&gt;O134,4,IF(D134&lt;O134,0,IF(D134&gt;=O134,2,"falsch"))))</f>
        <v>0</v>
      </c>
      <c r="I134" s="1"/>
      <c r="J134" s="1"/>
      <c r="K134" s="1"/>
      <c r="L134" s="1"/>
      <c r="O134" s="68">
        <f>O133</f>
        <v>1291</v>
      </c>
      <c r="P134" s="162"/>
      <c r="Q134" s="162"/>
      <c r="R134" s="42"/>
      <c r="S134" s="153">
        <f>IF(O134=0,0,IF(O134&gt;D134,4,IF(O134&lt;D134,0,IF(O134=D134,2,"falsch"))))</f>
        <v>4</v>
      </c>
    </row>
    <row r="135" spans="8:19" ht="12.75">
      <c r="H135" s="78" t="s">
        <v>13</v>
      </c>
      <c r="I135" s="44" t="s">
        <v>14</v>
      </c>
      <c r="J135" s="45"/>
      <c r="K135" s="45"/>
      <c r="L135" s="46"/>
      <c r="S135" s="42"/>
    </row>
    <row r="136" spans="8:12" ht="12.75">
      <c r="H136" s="47"/>
      <c r="I136" s="48">
        <f>IF(I131&gt;K131,2,IF(I131=K131,1,0))</f>
        <v>0</v>
      </c>
      <c r="J136" s="48" t="s">
        <v>10</v>
      </c>
      <c r="K136" s="48">
        <f>IF(I131&lt;K131,2,IF(I131=K131,1,0))</f>
        <v>2</v>
      </c>
      <c r="L136" s="47"/>
    </row>
    <row r="137" spans="8:12" ht="13.5" thickBot="1">
      <c r="H137" s="50"/>
      <c r="I137" s="64"/>
      <c r="J137" s="52"/>
      <c r="K137" s="1"/>
      <c r="L137" s="1"/>
    </row>
    <row r="138" spans="1:19" ht="13.5" thickBot="1">
      <c r="A138" s="5" t="s">
        <v>246</v>
      </c>
      <c r="B138" s="7" t="s">
        <v>2</v>
      </c>
      <c r="C138" s="7" t="s">
        <v>2</v>
      </c>
      <c r="D138" s="7" t="s">
        <v>3</v>
      </c>
      <c r="E138" s="7"/>
      <c r="F138" s="7"/>
      <c r="G138" s="7" t="s">
        <v>4</v>
      </c>
      <c r="H138" s="141" t="s">
        <v>5</v>
      </c>
      <c r="I138" s="19"/>
      <c r="J138" s="79"/>
      <c r="K138" s="79"/>
      <c r="L138" s="13"/>
      <c r="M138" s="14" t="s">
        <v>2</v>
      </c>
      <c r="N138" s="14" t="s">
        <v>2</v>
      </c>
      <c r="O138" s="14" t="s">
        <v>3</v>
      </c>
      <c r="P138" s="14"/>
      <c r="Q138" s="14"/>
      <c r="R138" s="14" t="s">
        <v>4</v>
      </c>
      <c r="S138" s="14" t="s">
        <v>5</v>
      </c>
    </row>
    <row r="139" spans="1:19" ht="12.75">
      <c r="A139" s="55" t="s">
        <v>203</v>
      </c>
      <c r="B139" s="16">
        <v>160</v>
      </c>
      <c r="C139" s="16">
        <v>141</v>
      </c>
      <c r="D139" s="16">
        <f>SUM(B139:C139)</f>
        <v>301</v>
      </c>
      <c r="E139" s="315">
        <f aca="true" t="shared" si="52" ref="E139:F142">IF(B139&gt;M139,1,IF(B139&lt;M139,0,IF(B139=M139,0.5,"?")))</f>
        <v>1</v>
      </c>
      <c r="F139" s="315">
        <f t="shared" si="52"/>
        <v>1</v>
      </c>
      <c r="G139" s="158">
        <f>IF(D139=0,0,IF(D139&gt;O139,2,IF(D139&lt;O139,0,IF(D139=O139,1,"?"))))</f>
        <v>2</v>
      </c>
      <c r="H139" s="407">
        <f>SUM(E143:G143)</f>
        <v>16</v>
      </c>
      <c r="I139" s="19"/>
      <c r="J139" s="79"/>
      <c r="K139" s="79"/>
      <c r="L139" s="156"/>
      <c r="M139" s="16"/>
      <c r="N139" s="16"/>
      <c r="O139" s="16">
        <f>SUM(M139:N139)</f>
        <v>0</v>
      </c>
      <c r="P139" s="316">
        <f aca="true" t="shared" si="53" ref="P139:Q142">IF(M139&gt;B139,1,IF(M139&lt;B139,0,IF(M139=B139,0.5,"?")))</f>
        <v>0</v>
      </c>
      <c r="Q139" s="316">
        <f t="shared" si="53"/>
        <v>0</v>
      </c>
      <c r="R139" s="159">
        <f>IF(O139=0,0,IF(O139&gt;D139,2,IF(O139&lt;D139,0,IF(O139=D139,1,"?"))))</f>
        <v>0</v>
      </c>
      <c r="S139" s="407">
        <f>SUM(P143:R143)</f>
        <v>0</v>
      </c>
    </row>
    <row r="140" spans="1:19" ht="12.75">
      <c r="A140" s="63" t="s">
        <v>299</v>
      </c>
      <c r="B140" s="16">
        <v>169</v>
      </c>
      <c r="C140" s="16">
        <v>171</v>
      </c>
      <c r="D140" s="16">
        <f>SUM(B140:C140)</f>
        <v>340</v>
      </c>
      <c r="E140" s="18">
        <f t="shared" si="52"/>
        <v>1</v>
      </c>
      <c r="F140" s="18">
        <f t="shared" si="52"/>
        <v>1</v>
      </c>
      <c r="G140" s="17">
        <f>IF(D140=0,0,IF(D140&gt;O140,2,IF(D140&lt;O140,0,IF(D140=O140,1,"?"))))</f>
        <v>2</v>
      </c>
      <c r="H140" s="408"/>
      <c r="I140" s="19" t="s">
        <v>8</v>
      </c>
      <c r="J140" s="80"/>
      <c r="K140" s="79"/>
      <c r="L140" s="134"/>
      <c r="M140" s="16"/>
      <c r="N140" s="16"/>
      <c r="O140" s="16">
        <f>SUM(M140:N140)</f>
        <v>0</v>
      </c>
      <c r="P140" s="18">
        <f t="shared" si="53"/>
        <v>0</v>
      </c>
      <c r="Q140" s="18">
        <f t="shared" si="53"/>
        <v>0</v>
      </c>
      <c r="R140" s="18">
        <f>IF(O140=0,0,IF(O140&gt;D140,2,IF(O140&lt;D140,0,IF(O140=D140,1,"?"))))</f>
        <v>0</v>
      </c>
      <c r="S140" s="408"/>
    </row>
    <row r="141" spans="1:19" ht="12.75">
      <c r="A141" s="25" t="s">
        <v>204</v>
      </c>
      <c r="B141" s="16">
        <v>141</v>
      </c>
      <c r="C141" s="16">
        <v>141</v>
      </c>
      <c r="D141" s="16">
        <f>SUM(B141:C141)</f>
        <v>282</v>
      </c>
      <c r="E141" s="18">
        <f t="shared" si="52"/>
        <v>1</v>
      </c>
      <c r="F141" s="18">
        <f t="shared" si="52"/>
        <v>1</v>
      </c>
      <c r="G141" s="17">
        <f>IF(D141=0,0,IF(D141&gt;O141,2,IF(D141&lt;O141,0,IF(D141=O141,1,"?"))))</f>
        <v>2</v>
      </c>
      <c r="H141" s="408"/>
      <c r="I141" s="317">
        <f>SUM(H139:H144)</f>
        <v>20</v>
      </c>
      <c r="J141" s="20" t="s">
        <v>10</v>
      </c>
      <c r="K141" s="318">
        <f>S139+S144</f>
        <v>0</v>
      </c>
      <c r="L141" s="135"/>
      <c r="M141" s="16"/>
      <c r="N141" s="16"/>
      <c r="O141" s="16">
        <f>SUM(M141:N141)</f>
        <v>0</v>
      </c>
      <c r="P141" s="18">
        <f t="shared" si="53"/>
        <v>0</v>
      </c>
      <c r="Q141" s="18">
        <f t="shared" si="53"/>
        <v>0</v>
      </c>
      <c r="R141" s="18">
        <f>IF(O141=0,0,IF(O141&gt;D141,2,IF(O141&lt;D141,0,IF(O141=D141,1,"?"))))</f>
        <v>0</v>
      </c>
      <c r="S141" s="408"/>
    </row>
    <row r="142" spans="1:19" ht="13.5" thickBot="1">
      <c r="A142" s="25" t="s">
        <v>209</v>
      </c>
      <c r="B142" s="27">
        <v>119</v>
      </c>
      <c r="C142" s="27">
        <v>150</v>
      </c>
      <c r="D142" s="16">
        <f>SUM(B142:C142)</f>
        <v>269</v>
      </c>
      <c r="E142" s="75">
        <f t="shared" si="52"/>
        <v>1</v>
      </c>
      <c r="F142" s="139">
        <f t="shared" si="52"/>
        <v>1</v>
      </c>
      <c r="G142" s="28">
        <f>IF(D142=0,0,IF(D142&gt;O142,2,IF(D142&lt;O142,0,IF(D142=O142,1,"?"))))</f>
        <v>2</v>
      </c>
      <c r="H142" s="408"/>
      <c r="I142" s="19"/>
      <c r="J142" s="79"/>
      <c r="K142" s="79"/>
      <c r="L142" s="135"/>
      <c r="M142" s="27"/>
      <c r="N142" s="27"/>
      <c r="O142" s="16">
        <f>SUM(M142:N142)</f>
        <v>0</v>
      </c>
      <c r="P142" s="76">
        <f t="shared" si="53"/>
        <v>0</v>
      </c>
      <c r="Q142" s="76">
        <f t="shared" si="53"/>
        <v>0</v>
      </c>
      <c r="R142" s="29">
        <f>IF(O142=0,0,IF(O142&gt;D142,2,IF(O142&lt;D142,0,IF(O142=D142,1,"?"))))</f>
        <v>0</v>
      </c>
      <c r="S142" s="408"/>
    </row>
    <row r="143" spans="1:19" ht="13.5" thickBot="1">
      <c r="A143" s="30"/>
      <c r="B143" s="32">
        <f aca="true" t="shared" si="54" ref="B143:G143">SUM(B139:B142)</f>
        <v>589</v>
      </c>
      <c r="C143" s="32">
        <f t="shared" si="54"/>
        <v>603</v>
      </c>
      <c r="D143" s="33">
        <f t="shared" si="54"/>
        <v>1192</v>
      </c>
      <c r="E143" s="34">
        <f t="shared" si="54"/>
        <v>4</v>
      </c>
      <c r="F143" s="34">
        <f t="shared" si="54"/>
        <v>4</v>
      </c>
      <c r="G143" s="34">
        <f t="shared" si="54"/>
        <v>8</v>
      </c>
      <c r="H143" s="409"/>
      <c r="I143" s="19"/>
      <c r="J143" s="79"/>
      <c r="K143" s="79"/>
      <c r="L143" s="155"/>
      <c r="M143" s="39">
        <f aca="true" t="shared" si="55" ref="M143:R143">SUM(M139:M142)</f>
        <v>0</v>
      </c>
      <c r="N143" s="32">
        <f t="shared" si="55"/>
        <v>0</v>
      </c>
      <c r="O143" s="33">
        <f t="shared" si="55"/>
        <v>0</v>
      </c>
      <c r="P143" s="34">
        <f t="shared" si="55"/>
        <v>0</v>
      </c>
      <c r="Q143" s="34">
        <f t="shared" si="55"/>
        <v>0</v>
      </c>
      <c r="R143" s="34">
        <f t="shared" si="55"/>
        <v>0</v>
      </c>
      <c r="S143" s="409"/>
    </row>
    <row r="144" spans="4:19" ht="13.5" thickBot="1">
      <c r="D144" s="40">
        <f>D143</f>
        <v>1192</v>
      </c>
      <c r="E144" s="162"/>
      <c r="F144" s="162"/>
      <c r="H144" s="77">
        <f>IF(D144=0,0,IF(D144&gt;O144,4,IF(D144&lt;O144,0,IF(D144&gt;=O144,2,"falsch"))))</f>
        <v>4</v>
      </c>
      <c r="I144" s="1"/>
      <c r="O144" s="40">
        <f>O143</f>
        <v>0</v>
      </c>
      <c r="P144" s="162"/>
      <c r="Q144" s="162"/>
      <c r="R144" s="42"/>
      <c r="S144" s="77">
        <f>IF(O144=0,0,IF(O144&gt;D144,4,IF(O144&lt;D144,0,IF(O144=D144,2,"falsch"))))</f>
        <v>0</v>
      </c>
    </row>
    <row r="145" spans="9:11" ht="12.75">
      <c r="I145" s="44" t="s">
        <v>14</v>
      </c>
      <c r="J145" s="45"/>
      <c r="K145" s="45"/>
    </row>
    <row r="146" spans="8:11" ht="12.75">
      <c r="H146" s="1"/>
      <c r="I146" s="48">
        <f>IF(I141&gt;K141,2,IF(I141=K141,1,0))</f>
        <v>2</v>
      </c>
      <c r="J146" s="48" t="s">
        <v>10</v>
      </c>
      <c r="K146" s="48">
        <f>IF(I141&lt;K141,2,IF(I141=K141,1,0))</f>
        <v>0</v>
      </c>
    </row>
    <row r="147" ht="13.5" thickBot="1"/>
    <row r="148" spans="1:19" ht="13.5" thickBot="1">
      <c r="A148" s="5"/>
      <c r="B148" s="131" t="s">
        <v>2</v>
      </c>
      <c r="C148" s="131" t="s">
        <v>2</v>
      </c>
      <c r="D148" s="131" t="s">
        <v>3</v>
      </c>
      <c r="E148" s="131"/>
      <c r="F148" s="131"/>
      <c r="G148" s="70" t="s">
        <v>4</v>
      </c>
      <c r="H148" s="174" t="s">
        <v>5</v>
      </c>
      <c r="I148" s="146"/>
      <c r="J148" s="129"/>
      <c r="K148" s="147"/>
      <c r="L148" s="72" t="s">
        <v>313</v>
      </c>
      <c r="M148" s="70" t="s">
        <v>2</v>
      </c>
      <c r="N148" s="70" t="s">
        <v>2</v>
      </c>
      <c r="O148" s="70" t="s">
        <v>3</v>
      </c>
      <c r="P148" s="70"/>
      <c r="Q148" s="70"/>
      <c r="R148" s="70" t="s">
        <v>4</v>
      </c>
      <c r="S148" s="73" t="s">
        <v>5</v>
      </c>
    </row>
    <row r="149" spans="1:19" ht="12.75">
      <c r="A149" s="143"/>
      <c r="B149" s="157"/>
      <c r="C149" s="157"/>
      <c r="D149" s="157">
        <f>SUM(B149:C149)</f>
        <v>0</v>
      </c>
      <c r="E149" s="315">
        <f aca="true" t="shared" si="56" ref="E149:F152">IF(B149&gt;M149,1,IF(B149&lt;M149,0,IF(B149=M149,0.5,"?")))</f>
        <v>0</v>
      </c>
      <c r="F149" s="315">
        <f t="shared" si="56"/>
        <v>0</v>
      </c>
      <c r="G149" s="158">
        <f>IF(D149=0,0,IF(D149&gt;O149,2,IF(D149&lt;O149,0,IF(D149=O149,1,"?"))))</f>
        <v>0</v>
      </c>
      <c r="H149" s="407">
        <f>SUM(E153:G153)</f>
        <v>0</v>
      </c>
      <c r="I149" s="148"/>
      <c r="J149" s="20"/>
      <c r="K149" s="149"/>
      <c r="L149" s="143" t="s">
        <v>259</v>
      </c>
      <c r="M149" s="74">
        <v>176</v>
      </c>
      <c r="N149" s="74">
        <v>172</v>
      </c>
      <c r="O149" s="157">
        <f>SUM(M149:N149)</f>
        <v>348</v>
      </c>
      <c r="P149" s="316">
        <f aca="true" t="shared" si="57" ref="P149:Q152">IF(M149&gt;B149,1,IF(M149&lt;B149,0,IF(M149=B149,0.5,"?")))</f>
        <v>1</v>
      </c>
      <c r="Q149" s="316">
        <f t="shared" si="57"/>
        <v>1</v>
      </c>
      <c r="R149" s="159">
        <f>IF(O149=0,0,IF(O149&gt;D149,2,IF(O149&lt;D149,0,IF(O149=D149,1,"?"))))</f>
        <v>2</v>
      </c>
      <c r="S149" s="407">
        <f>SUM(P153:R153)</f>
        <v>16</v>
      </c>
    </row>
    <row r="150" spans="1:19" ht="12.75">
      <c r="A150" s="135"/>
      <c r="B150" s="16"/>
      <c r="C150" s="16"/>
      <c r="D150" s="16">
        <f>SUM(B150:C150)</f>
        <v>0</v>
      </c>
      <c r="E150" s="18">
        <f t="shared" si="56"/>
        <v>0</v>
      </c>
      <c r="F150" s="18">
        <f t="shared" si="56"/>
        <v>0</v>
      </c>
      <c r="G150" s="17">
        <f>IF(D150=0,0,IF(D150&gt;O150,2,IF(D150&lt;O150,0,IF(D150=O150,1,"?"))))</f>
        <v>0</v>
      </c>
      <c r="H150" s="408"/>
      <c r="I150" s="148" t="s">
        <v>8</v>
      </c>
      <c r="J150" s="24"/>
      <c r="K150" s="149"/>
      <c r="L150" s="135" t="s">
        <v>307</v>
      </c>
      <c r="M150" s="16">
        <v>165</v>
      </c>
      <c r="N150" s="16">
        <v>152</v>
      </c>
      <c r="O150" s="16">
        <f>SUM(M150:N150)</f>
        <v>317</v>
      </c>
      <c r="P150" s="18">
        <f t="shared" si="57"/>
        <v>1</v>
      </c>
      <c r="Q150" s="18">
        <f t="shared" si="57"/>
        <v>1</v>
      </c>
      <c r="R150" s="18">
        <f>IF(O150=0,0,IF(O150&gt;D150,2,IF(O150&lt;D150,0,IF(O150=D150,1,"?"))))</f>
        <v>2</v>
      </c>
      <c r="S150" s="408"/>
    </row>
    <row r="151" spans="1:19" ht="12.75">
      <c r="A151" s="133"/>
      <c r="B151" s="16"/>
      <c r="C151" s="16"/>
      <c r="D151" s="16">
        <f>SUM(B151:C151)</f>
        <v>0</v>
      </c>
      <c r="E151" s="18">
        <f t="shared" si="56"/>
        <v>0</v>
      </c>
      <c r="F151" s="18">
        <f t="shared" si="56"/>
        <v>0</v>
      </c>
      <c r="G151" s="17">
        <f>IF(D151=0,0,IF(D151&gt;O151,2,IF(D151&lt;O151,0,IF(D151=O151,1,"?"))))</f>
        <v>0</v>
      </c>
      <c r="H151" s="408"/>
      <c r="I151" s="317">
        <f>SUM(H149:H154)</f>
        <v>0</v>
      </c>
      <c r="J151" s="20" t="s">
        <v>10</v>
      </c>
      <c r="K151" s="318">
        <f>S149+S154</f>
        <v>20</v>
      </c>
      <c r="L151" s="135" t="s">
        <v>262</v>
      </c>
      <c r="M151" s="16">
        <v>156</v>
      </c>
      <c r="N151" s="16">
        <v>179</v>
      </c>
      <c r="O151" s="16">
        <f>SUM(M151:N151)</f>
        <v>335</v>
      </c>
      <c r="P151" s="18">
        <f t="shared" si="57"/>
        <v>1</v>
      </c>
      <c r="Q151" s="18">
        <f t="shared" si="57"/>
        <v>1</v>
      </c>
      <c r="R151" s="18">
        <f>IF(O151=0,0,IF(O151&gt;D151,2,IF(O151&lt;D151,0,IF(O151=D151,1,"?"))))</f>
        <v>2</v>
      </c>
      <c r="S151" s="408"/>
    </row>
    <row r="152" spans="1:19" ht="13.5" thickBot="1">
      <c r="A152" s="135"/>
      <c r="B152" s="27"/>
      <c r="C152" s="27"/>
      <c r="D152" s="27">
        <f>SUM(B152:C152)</f>
        <v>0</v>
      </c>
      <c r="E152" s="75">
        <f t="shared" si="56"/>
        <v>0</v>
      </c>
      <c r="F152" s="139">
        <f t="shared" si="56"/>
        <v>0</v>
      </c>
      <c r="G152" s="28">
        <f>IF(D152=0,0,IF(D152&gt;O152,2,IF(D152&lt;O152,0,IF(D152=O152,1,"?"))))</f>
        <v>0</v>
      </c>
      <c r="H152" s="408"/>
      <c r="I152" s="148"/>
      <c r="J152" s="20"/>
      <c r="K152" s="149"/>
      <c r="L152" s="135" t="s">
        <v>261</v>
      </c>
      <c r="M152" s="27">
        <v>165</v>
      </c>
      <c r="N152" s="27">
        <v>157</v>
      </c>
      <c r="O152" s="27">
        <f>SUM(M152:N152)</f>
        <v>322</v>
      </c>
      <c r="P152" s="76">
        <f t="shared" si="57"/>
        <v>1</v>
      </c>
      <c r="Q152" s="76">
        <f t="shared" si="57"/>
        <v>1</v>
      </c>
      <c r="R152" s="29">
        <f>IF(O152=0,0,IF(O152&gt;D152,2,IF(O152&lt;D152,0,IF(O152=D152,1,"?"))))</f>
        <v>2</v>
      </c>
      <c r="S152" s="408"/>
    </row>
    <row r="153" spans="1:19" ht="13.5" thickBot="1">
      <c r="A153" s="136"/>
      <c r="B153" s="32">
        <f aca="true" t="shared" si="58" ref="B153:G153">SUM(B149:B152)</f>
        <v>0</v>
      </c>
      <c r="C153" s="32">
        <f t="shared" si="58"/>
        <v>0</v>
      </c>
      <c r="D153" s="32">
        <f t="shared" si="58"/>
        <v>0</v>
      </c>
      <c r="E153" s="34">
        <f t="shared" si="58"/>
        <v>0</v>
      </c>
      <c r="F153" s="34">
        <f t="shared" si="58"/>
        <v>0</v>
      </c>
      <c r="G153" s="34">
        <f t="shared" si="58"/>
        <v>0</v>
      </c>
      <c r="H153" s="409"/>
      <c r="I153" s="150"/>
      <c r="J153" s="138"/>
      <c r="K153" s="151"/>
      <c r="L153" s="155"/>
      <c r="M153" s="39">
        <f aca="true" t="shared" si="59" ref="M153:R153">SUM(M149:M152)</f>
        <v>662</v>
      </c>
      <c r="N153" s="32">
        <f t="shared" si="59"/>
        <v>660</v>
      </c>
      <c r="O153" s="32">
        <f t="shared" si="59"/>
        <v>1322</v>
      </c>
      <c r="P153" s="34">
        <f t="shared" si="59"/>
        <v>4</v>
      </c>
      <c r="Q153" s="34">
        <f t="shared" si="59"/>
        <v>4</v>
      </c>
      <c r="R153" s="34">
        <f t="shared" si="59"/>
        <v>8</v>
      </c>
      <c r="S153" s="409"/>
    </row>
    <row r="154" spans="4:19" ht="13.5" thickBot="1">
      <c r="D154" s="68">
        <f>D153</f>
        <v>0</v>
      </c>
      <c r="E154" s="162"/>
      <c r="F154" s="162"/>
      <c r="H154" s="153">
        <f>IF(D154=0,0,IF(D154&gt;O154,4,IF(D154&lt;O154,0,IF(D154&gt;=O154,2,"falsch"))))</f>
        <v>0</v>
      </c>
      <c r="I154" s="1"/>
      <c r="O154" s="68">
        <f>O153</f>
        <v>1322</v>
      </c>
      <c r="P154" s="162"/>
      <c r="Q154" s="162"/>
      <c r="R154" s="42"/>
      <c r="S154" s="153">
        <f>IF(O154=0,0,IF(O154&gt;D154,4,IF(O154&lt;D154,0,IF(O154=D154,2,"falsch"))))</f>
        <v>4</v>
      </c>
    </row>
    <row r="155" spans="9:11" ht="12.75">
      <c r="I155" s="44" t="s">
        <v>14</v>
      </c>
      <c r="J155" s="45"/>
      <c r="K155" s="45"/>
    </row>
    <row r="156" spans="9:11" ht="12.75">
      <c r="I156" s="48">
        <f>IF(I151&gt;K151,2,IF(I151=K151,1,0))</f>
        <v>0</v>
      </c>
      <c r="J156" s="48" t="s">
        <v>10</v>
      </c>
      <c r="K156" s="48">
        <f>IF(I151&lt;K151,2,IF(I151=K151,1,0))</f>
        <v>2</v>
      </c>
    </row>
    <row r="157" spans="18:19" ht="13.5" thickBot="1">
      <c r="R157" s="1"/>
      <c r="S157" s="1"/>
    </row>
    <row r="158" spans="1:19" ht="13.5" thickBot="1">
      <c r="A158" s="5"/>
      <c r="B158" s="70" t="s">
        <v>2</v>
      </c>
      <c r="C158" s="70" t="s">
        <v>2</v>
      </c>
      <c r="D158" s="70" t="s">
        <v>3</v>
      </c>
      <c r="E158" s="70"/>
      <c r="F158" s="70"/>
      <c r="G158" s="70" t="s">
        <v>4</v>
      </c>
      <c r="H158" s="71" t="s">
        <v>5</v>
      </c>
      <c r="I158" s="146"/>
      <c r="J158" s="129"/>
      <c r="K158" s="147"/>
      <c r="L158" s="72" t="s">
        <v>16</v>
      </c>
      <c r="M158" s="70" t="s">
        <v>2</v>
      </c>
      <c r="N158" s="70" t="s">
        <v>2</v>
      </c>
      <c r="O158" s="70" t="s">
        <v>3</v>
      </c>
      <c r="P158" s="70"/>
      <c r="Q158" s="70"/>
      <c r="R158" s="70" t="s">
        <v>4</v>
      </c>
      <c r="S158" s="73" t="s">
        <v>5</v>
      </c>
    </row>
    <row r="159" spans="1:19" ht="12.75">
      <c r="A159" s="130"/>
      <c r="B159" s="74"/>
      <c r="C159" s="74"/>
      <c r="D159" s="74">
        <f>SUM(B159:C159)</f>
        <v>0</v>
      </c>
      <c r="E159" s="315">
        <f aca="true" t="shared" si="60" ref="E159:F162">IF(B159&gt;M159,1,IF(B159&lt;M159,0,IF(B159=M159,0.5,"?")))</f>
        <v>0</v>
      </c>
      <c r="F159" s="315">
        <f t="shared" si="60"/>
        <v>0</v>
      </c>
      <c r="G159" s="158">
        <f>IF(D159=0,0,IF(D159&gt;O159,2,IF(D159&lt;O159,0,IF(D159=O159,1,"?"))))</f>
        <v>0</v>
      </c>
      <c r="H159" s="407">
        <f>SUM(E163:G163)</f>
        <v>0</v>
      </c>
      <c r="I159" s="148"/>
      <c r="J159" s="20"/>
      <c r="K159" s="149"/>
      <c r="L159" s="156" t="s">
        <v>18</v>
      </c>
      <c r="M159" s="157">
        <v>155</v>
      </c>
      <c r="N159" s="157">
        <v>155</v>
      </c>
      <c r="O159" s="157">
        <f>SUM(M159:N159)</f>
        <v>310</v>
      </c>
      <c r="P159" s="316">
        <f aca="true" t="shared" si="61" ref="P159:Q162">IF(M159&gt;B159,1,IF(M159&lt;B159,0,IF(M159=B159,0.5,"?")))</f>
        <v>1</v>
      </c>
      <c r="Q159" s="316">
        <f t="shared" si="61"/>
        <v>1</v>
      </c>
      <c r="R159" s="159">
        <f>IF(O159=0,0,IF(O159&gt;D159,2,IF(O159&lt;D159,0,IF(O159=D159,1,"?"))))</f>
        <v>2</v>
      </c>
      <c r="S159" s="407">
        <f>SUM(P163:R163)</f>
        <v>16</v>
      </c>
    </row>
    <row r="160" spans="1:19" ht="12.75">
      <c r="A160" s="57"/>
      <c r="B160" s="16"/>
      <c r="C160" s="16"/>
      <c r="D160" s="16">
        <f>SUM(B160:C160)</f>
        <v>0</v>
      </c>
      <c r="E160" s="18">
        <f t="shared" si="60"/>
        <v>0</v>
      </c>
      <c r="F160" s="18">
        <f t="shared" si="60"/>
        <v>0</v>
      </c>
      <c r="G160" s="17">
        <f>IF(D160=0,0,IF(D160&gt;O160,2,IF(D160&lt;O160,0,IF(D160=O160,1,"?"))))</f>
        <v>0</v>
      </c>
      <c r="H160" s="408"/>
      <c r="I160" s="148" t="s">
        <v>8</v>
      </c>
      <c r="J160" s="24"/>
      <c r="K160" s="149"/>
      <c r="L160" s="135" t="s">
        <v>20</v>
      </c>
      <c r="M160" s="16">
        <v>156</v>
      </c>
      <c r="N160" s="16">
        <v>166</v>
      </c>
      <c r="O160" s="16">
        <f>SUM(M160:N160)</f>
        <v>322</v>
      </c>
      <c r="P160" s="18">
        <f t="shared" si="61"/>
        <v>1</v>
      </c>
      <c r="Q160" s="18">
        <f t="shared" si="61"/>
        <v>1</v>
      </c>
      <c r="R160" s="18">
        <f>IF(O160=0,0,IF(O160&gt;D160,2,IF(O160&lt;D160,0,IF(O160=D160,1,"?"))))</f>
        <v>2</v>
      </c>
      <c r="S160" s="408"/>
    </row>
    <row r="161" spans="1:19" ht="12.75">
      <c r="A161" s="58"/>
      <c r="B161" s="16"/>
      <c r="C161" s="16"/>
      <c r="D161" s="16">
        <f>SUM(B161:C161)</f>
        <v>0</v>
      </c>
      <c r="E161" s="18">
        <f t="shared" si="60"/>
        <v>0</v>
      </c>
      <c r="F161" s="18">
        <f t="shared" si="60"/>
        <v>0</v>
      </c>
      <c r="G161" s="17">
        <f>IF(D161=0,0,IF(D161&gt;O161,2,IF(D161&lt;O161,0,IF(D161=O161,1,"?"))))</f>
        <v>0</v>
      </c>
      <c r="H161" s="408"/>
      <c r="I161" s="317">
        <f>SUM(H159:H164)</f>
        <v>0</v>
      </c>
      <c r="J161" s="20" t="s">
        <v>10</v>
      </c>
      <c r="K161" s="318">
        <f>S159+S164</f>
        <v>20</v>
      </c>
      <c r="L161" s="135" t="s">
        <v>22</v>
      </c>
      <c r="M161" s="16">
        <v>173</v>
      </c>
      <c r="N161" s="16">
        <v>154</v>
      </c>
      <c r="O161" s="16">
        <f>SUM(M161:N161)</f>
        <v>327</v>
      </c>
      <c r="P161" s="18">
        <f t="shared" si="61"/>
        <v>1</v>
      </c>
      <c r="Q161" s="18">
        <f t="shared" si="61"/>
        <v>1</v>
      </c>
      <c r="R161" s="18">
        <f>IF(O161=0,0,IF(O161&gt;D161,2,IF(O161&lt;D161,0,IF(O161=D161,1,"?"))))</f>
        <v>2</v>
      </c>
      <c r="S161" s="408"/>
    </row>
    <row r="162" spans="1:19" ht="13.5" thickBot="1">
      <c r="A162" s="15"/>
      <c r="B162" s="27"/>
      <c r="C162" s="27"/>
      <c r="D162" s="27">
        <f>SUM(B162:C162)</f>
        <v>0</v>
      </c>
      <c r="E162" s="75">
        <f t="shared" si="60"/>
        <v>0</v>
      </c>
      <c r="F162" s="139">
        <f t="shared" si="60"/>
        <v>0</v>
      </c>
      <c r="G162" s="28">
        <f>IF(D162=0,0,IF(D162&gt;O162,2,IF(D162&lt;O162,0,IF(D162=O162,1,"?"))))</f>
        <v>0</v>
      </c>
      <c r="H162" s="408"/>
      <c r="I162" s="148"/>
      <c r="J162" s="20"/>
      <c r="K162" s="149"/>
      <c r="L162" s="135" t="s">
        <v>208</v>
      </c>
      <c r="M162" s="27">
        <v>144</v>
      </c>
      <c r="N162" s="27">
        <v>145</v>
      </c>
      <c r="O162" s="27">
        <f>SUM(M162:N162)</f>
        <v>289</v>
      </c>
      <c r="P162" s="76">
        <f t="shared" si="61"/>
        <v>1</v>
      </c>
      <c r="Q162" s="76">
        <f t="shared" si="61"/>
        <v>1</v>
      </c>
      <c r="R162" s="29">
        <f>IF(O162=0,0,IF(O162&gt;D162,2,IF(O162&lt;D162,0,IF(O162=D162,1,"?"))))</f>
        <v>2</v>
      </c>
      <c r="S162" s="408"/>
    </row>
    <row r="163" spans="1:19" ht="13.5" thickBot="1">
      <c r="A163" s="30"/>
      <c r="B163" s="32">
        <f aca="true" t="shared" si="62" ref="B163:G163">SUM(B159:B162)</f>
        <v>0</v>
      </c>
      <c r="C163" s="32">
        <f t="shared" si="62"/>
        <v>0</v>
      </c>
      <c r="D163" s="33">
        <f t="shared" si="62"/>
        <v>0</v>
      </c>
      <c r="E163" s="34">
        <f t="shared" si="62"/>
        <v>0</v>
      </c>
      <c r="F163" s="34">
        <f t="shared" si="62"/>
        <v>0</v>
      </c>
      <c r="G163" s="34">
        <f t="shared" si="62"/>
        <v>0</v>
      </c>
      <c r="H163" s="409"/>
      <c r="I163" s="150"/>
      <c r="J163" s="138"/>
      <c r="K163" s="151"/>
      <c r="L163" s="155"/>
      <c r="M163" s="39">
        <f aca="true" t="shared" si="63" ref="M163:R163">SUM(M159:M162)</f>
        <v>628</v>
      </c>
      <c r="N163" s="32">
        <f t="shared" si="63"/>
        <v>620</v>
      </c>
      <c r="O163" s="32">
        <f t="shared" si="63"/>
        <v>1248</v>
      </c>
      <c r="P163" s="34">
        <f t="shared" si="63"/>
        <v>4</v>
      </c>
      <c r="Q163" s="34">
        <f t="shared" si="63"/>
        <v>4</v>
      </c>
      <c r="R163" s="34">
        <f t="shared" si="63"/>
        <v>8</v>
      </c>
      <c r="S163" s="409"/>
    </row>
    <row r="164" spans="4:19" ht="13.5" thickBot="1">
      <c r="D164" s="40">
        <f>D163</f>
        <v>0</v>
      </c>
      <c r="E164" s="162"/>
      <c r="F164" s="162"/>
      <c r="H164" s="77">
        <f>IF(D164=0,0,IF(D164&gt;O164,4,IF(D164&lt;O164,0,IF(D164&gt;=O164,2,"falsch"))))</f>
        <v>0</v>
      </c>
      <c r="I164" s="1"/>
      <c r="O164" s="68">
        <f>O163</f>
        <v>1248</v>
      </c>
      <c r="P164" s="162"/>
      <c r="Q164" s="162"/>
      <c r="R164" s="42"/>
      <c r="S164" s="153">
        <f>IF(O164=0,0,IF(O164&gt;D164,4,IF(O164&lt;D164,0,IF(O164=D164,2,"falsch"))))</f>
        <v>4</v>
      </c>
    </row>
    <row r="165" spans="9:19" ht="12.75">
      <c r="I165" s="44" t="s">
        <v>14</v>
      </c>
      <c r="J165" s="45"/>
      <c r="K165" s="45"/>
      <c r="S165" s="42"/>
    </row>
    <row r="166" spans="9:11" ht="12.75">
      <c r="I166" s="48">
        <f>IF(I161&gt;K161,2,IF(I161=K161,1,0))</f>
        <v>0</v>
      </c>
      <c r="J166" s="48" t="s">
        <v>10</v>
      </c>
      <c r="K166" s="48">
        <f>IF(I161&lt;K161,2,IF(I161=K161,1,0))</f>
        <v>2</v>
      </c>
    </row>
    <row r="167" spans="8:10" ht="13.5" thickBot="1">
      <c r="H167" s="50"/>
      <c r="I167" s="64"/>
      <c r="J167" s="50" t="e">
        <f>IF(AND(#REF!=0,#REF!=0)," ",IF(AND(#REF!&lt;&gt;"x",#REF!&lt;&gt;"x"),J171,IF(AND(#REF!="x",OR(#REF!&lt;0.1,#REF!&lt;0.1,#REF!&lt;0.1,#REF!&lt;0.1)),#REF!,IF(#REF!&lt;&gt;J172,J172,IF(#REF!&lt;&gt;J173,J173,IF(#REF!&lt;&gt;J174,J174,J168))))))</f>
        <v>#REF!</v>
      </c>
    </row>
    <row r="168" spans="1:19" ht="13.5" thickBot="1">
      <c r="A168" s="13" t="s">
        <v>337</v>
      </c>
      <c r="B168" s="70" t="s">
        <v>2</v>
      </c>
      <c r="C168" s="70" t="s">
        <v>2</v>
      </c>
      <c r="D168" s="70" t="s">
        <v>3</v>
      </c>
      <c r="E168" s="70"/>
      <c r="F168" s="70"/>
      <c r="G168" s="70" t="s">
        <v>4</v>
      </c>
      <c r="H168" s="71" t="s">
        <v>5</v>
      </c>
      <c r="I168" s="146"/>
      <c r="J168" s="129"/>
      <c r="K168" s="147"/>
      <c r="L168" s="181" t="s">
        <v>301</v>
      </c>
      <c r="M168" s="131" t="s">
        <v>2</v>
      </c>
      <c r="N168" s="131" t="s">
        <v>2</v>
      </c>
      <c r="O168" s="131" t="s">
        <v>3</v>
      </c>
      <c r="P168" s="131"/>
      <c r="Q168" s="131"/>
      <c r="R168" s="131" t="s">
        <v>4</v>
      </c>
      <c r="S168" s="132" t="s">
        <v>5</v>
      </c>
    </row>
    <row r="169" spans="1:19" ht="12.75">
      <c r="A169" s="15" t="s">
        <v>451</v>
      </c>
      <c r="B169" s="74">
        <v>147</v>
      </c>
      <c r="C169" s="74">
        <v>174</v>
      </c>
      <c r="D169" s="74">
        <f>SUM(B169:C169)</f>
        <v>321</v>
      </c>
      <c r="E169" s="315">
        <f aca="true" t="shared" si="64" ref="E169:F172">IF(B169&gt;M169,1,IF(B169&lt;M169,0,IF(B169=M169,0.5,"?")))</f>
        <v>0</v>
      </c>
      <c r="F169" s="315">
        <f t="shared" si="64"/>
        <v>1</v>
      </c>
      <c r="G169" s="158">
        <f>IF(D169=0,0,IF(D169&gt;O169,2,IF(D169&lt;O169,0,IF(D169=O169,1,"?"))))</f>
        <v>0</v>
      </c>
      <c r="H169" s="407">
        <f>SUM(E173:G173)</f>
        <v>11.5</v>
      </c>
      <c r="I169" s="148"/>
      <c r="J169" s="20"/>
      <c r="K169" s="149"/>
      <c r="L169" s="156" t="s">
        <v>271</v>
      </c>
      <c r="M169" s="157">
        <v>161</v>
      </c>
      <c r="N169" s="157">
        <v>170</v>
      </c>
      <c r="O169" s="157">
        <f>SUM(M169:N169)</f>
        <v>331</v>
      </c>
      <c r="P169" s="316">
        <f aca="true" t="shared" si="65" ref="P169:Q172">IF(M169&gt;B169,1,IF(M169&lt;B169,0,IF(M169=B169,0.5,"?")))</f>
        <v>1</v>
      </c>
      <c r="Q169" s="316">
        <f t="shared" si="65"/>
        <v>0</v>
      </c>
      <c r="R169" s="159">
        <f>IF(O169=0,0,IF(O169&gt;D169,2,IF(O169&lt;D169,0,IF(O169=D169,1,"?"))))</f>
        <v>2</v>
      </c>
      <c r="S169" s="407">
        <f>SUM(P173:R173)</f>
        <v>4.5</v>
      </c>
    </row>
    <row r="170" spans="1:19" ht="12.75">
      <c r="A170" s="23" t="s">
        <v>229</v>
      </c>
      <c r="B170" s="16">
        <v>164</v>
      </c>
      <c r="C170" s="16">
        <v>168</v>
      </c>
      <c r="D170" s="16">
        <f>SUM(B170:C170)</f>
        <v>332</v>
      </c>
      <c r="E170" s="18">
        <f t="shared" si="64"/>
        <v>1</v>
      </c>
      <c r="F170" s="18">
        <f t="shared" si="64"/>
        <v>1</v>
      </c>
      <c r="G170" s="17">
        <f>IF(D170=0,0,IF(D170&gt;O170,2,IF(D170&lt;O170,0,IF(D170=O170,1,"?"))))</f>
        <v>2</v>
      </c>
      <c r="H170" s="408"/>
      <c r="I170" s="148" t="s">
        <v>8</v>
      </c>
      <c r="J170" s="24"/>
      <c r="K170" s="149"/>
      <c r="L170" s="135" t="s">
        <v>446</v>
      </c>
      <c r="M170" s="16">
        <v>155</v>
      </c>
      <c r="N170" s="16">
        <v>146</v>
      </c>
      <c r="O170" s="16">
        <f>SUM(M170:N170)</f>
        <v>301</v>
      </c>
      <c r="P170" s="18">
        <f t="shared" si="65"/>
        <v>0</v>
      </c>
      <c r="Q170" s="18">
        <f t="shared" si="65"/>
        <v>0</v>
      </c>
      <c r="R170" s="18">
        <f>IF(O170=0,0,IF(O170&gt;D170,2,IF(O170&lt;D170,0,IF(O170=D170,1,"?"))))</f>
        <v>0</v>
      </c>
      <c r="S170" s="408"/>
    </row>
    <row r="171" spans="1:19" ht="12.75">
      <c r="A171" s="26" t="s">
        <v>202</v>
      </c>
      <c r="B171" s="16">
        <v>169</v>
      </c>
      <c r="C171" s="16">
        <v>170</v>
      </c>
      <c r="D171" s="16">
        <f>SUM(B171:C171)</f>
        <v>339</v>
      </c>
      <c r="E171" s="18">
        <f t="shared" si="64"/>
        <v>0</v>
      </c>
      <c r="F171" s="18">
        <f t="shared" si="64"/>
        <v>1</v>
      </c>
      <c r="G171" s="17">
        <f>IF(D171=0,0,IF(D171&gt;O171,2,IF(D171&lt;O171,0,IF(D171=O171,1,"?"))))</f>
        <v>2</v>
      </c>
      <c r="H171" s="408"/>
      <c r="I171" s="317">
        <f>SUM(H169:H174)</f>
        <v>15.5</v>
      </c>
      <c r="J171" s="20" t="s">
        <v>10</v>
      </c>
      <c r="K171" s="318">
        <f>S169+S174</f>
        <v>4.5</v>
      </c>
      <c r="L171" s="133" t="s">
        <v>447</v>
      </c>
      <c r="M171" s="16">
        <v>176</v>
      </c>
      <c r="N171" s="16">
        <v>154</v>
      </c>
      <c r="O171" s="16">
        <f>SUM(M171:N171)</f>
        <v>330</v>
      </c>
      <c r="P171" s="18">
        <f t="shared" si="65"/>
        <v>1</v>
      </c>
      <c r="Q171" s="18">
        <f t="shared" si="65"/>
        <v>0</v>
      </c>
      <c r="R171" s="18">
        <f>IF(O171=0,0,IF(O171&gt;D171,2,IF(O171&lt;D171,0,IF(O171=D171,1,"?"))))</f>
        <v>0</v>
      </c>
      <c r="S171" s="408"/>
    </row>
    <row r="172" spans="1:19" ht="13.5" thickBot="1">
      <c r="A172" s="26" t="s">
        <v>449</v>
      </c>
      <c r="B172" s="27">
        <v>162</v>
      </c>
      <c r="C172" s="27">
        <v>179</v>
      </c>
      <c r="D172" s="27">
        <f>SUM(B172:C172)</f>
        <v>341</v>
      </c>
      <c r="E172" s="75">
        <f t="shared" si="64"/>
        <v>0.5</v>
      </c>
      <c r="F172" s="139">
        <f t="shared" si="64"/>
        <v>1</v>
      </c>
      <c r="G172" s="28">
        <f>IF(D172=0,0,IF(D172&gt;O172,2,IF(D172&lt;O172,0,IF(D172=O172,1,"?"))))</f>
        <v>2</v>
      </c>
      <c r="H172" s="408"/>
      <c r="I172" s="148"/>
      <c r="J172" s="20"/>
      <c r="K172" s="149"/>
      <c r="L172" s="135" t="s">
        <v>311</v>
      </c>
      <c r="M172" s="27">
        <v>162</v>
      </c>
      <c r="N172" s="27">
        <v>160</v>
      </c>
      <c r="O172" s="27">
        <f>SUM(M172:N172)</f>
        <v>322</v>
      </c>
      <c r="P172" s="76">
        <f t="shared" si="65"/>
        <v>0.5</v>
      </c>
      <c r="Q172" s="76">
        <f t="shared" si="65"/>
        <v>0</v>
      </c>
      <c r="R172" s="29">
        <f>IF(O172=0,0,IF(O172&gt;D172,2,IF(O172&lt;D172,0,IF(O172=D172,1,"?"))))</f>
        <v>0</v>
      </c>
      <c r="S172" s="408"/>
    </row>
    <row r="173" spans="1:19" ht="13.5" thickBot="1">
      <c r="A173" s="127"/>
      <c r="B173" s="32">
        <f aca="true" t="shared" si="66" ref="B173:G173">SUM(B169:B172)</f>
        <v>642</v>
      </c>
      <c r="C173" s="32">
        <f t="shared" si="66"/>
        <v>691</v>
      </c>
      <c r="D173" s="32">
        <f t="shared" si="66"/>
        <v>1333</v>
      </c>
      <c r="E173" s="34">
        <f t="shared" si="66"/>
        <v>1.5</v>
      </c>
      <c r="F173" s="34">
        <f t="shared" si="66"/>
        <v>4</v>
      </c>
      <c r="G173" s="34">
        <f t="shared" si="66"/>
        <v>6</v>
      </c>
      <c r="H173" s="409"/>
      <c r="I173" s="150"/>
      <c r="J173" s="138"/>
      <c r="K173" s="151"/>
      <c r="L173" s="155"/>
      <c r="M173" s="39">
        <f aca="true" t="shared" si="67" ref="M173:R173">SUM(M169:M172)</f>
        <v>654</v>
      </c>
      <c r="N173" s="32">
        <f t="shared" si="67"/>
        <v>630</v>
      </c>
      <c r="O173" s="32">
        <f t="shared" si="67"/>
        <v>1284</v>
      </c>
      <c r="P173" s="34">
        <f t="shared" si="67"/>
        <v>2.5</v>
      </c>
      <c r="Q173" s="34">
        <f t="shared" si="67"/>
        <v>0</v>
      </c>
      <c r="R173" s="34">
        <f t="shared" si="67"/>
        <v>2</v>
      </c>
      <c r="S173" s="409"/>
    </row>
    <row r="174" spans="4:19" ht="13.5" thickBot="1">
      <c r="D174" s="68">
        <f>D173</f>
        <v>1333</v>
      </c>
      <c r="E174" s="162"/>
      <c r="F174" s="162"/>
      <c r="H174" s="77">
        <f>IF(D174=0,0,IF(D174&gt;O174,4,IF(D174&lt;O174,0,IF(D174&gt;=O174,2,"falsch"))))</f>
        <v>4</v>
      </c>
      <c r="I174" s="1"/>
      <c r="O174" s="68">
        <f>O173</f>
        <v>1284</v>
      </c>
      <c r="P174" s="162"/>
      <c r="Q174" s="162"/>
      <c r="R174" s="42"/>
      <c r="S174" s="77">
        <f>IF(O174=0,0,IF(O174&gt;D174,4,IF(O174&lt;D174,0,IF(O174=D174,2,"falsch"))))</f>
        <v>0</v>
      </c>
    </row>
    <row r="175" spans="9:11" ht="12.75">
      <c r="I175" s="44" t="s">
        <v>14</v>
      </c>
      <c r="J175" s="45"/>
      <c r="K175" s="45"/>
    </row>
    <row r="176" spans="9:11" ht="12.75">
      <c r="I176" s="48">
        <f>IF(I171&gt;K171,2,IF(I171=K171,1,0))</f>
        <v>2</v>
      </c>
      <c r="J176" s="48" t="s">
        <v>10</v>
      </c>
      <c r="K176" s="48">
        <f>IF(I171&lt;K171,2,IF(I171=K171,1,0))</f>
        <v>0</v>
      </c>
    </row>
    <row r="177" ht="13.5" thickBot="1"/>
    <row r="178" spans="1:19" ht="13.5" thickBot="1">
      <c r="A178" s="81" t="s">
        <v>439</v>
      </c>
      <c r="B178" s="70" t="s">
        <v>2</v>
      </c>
      <c r="C178" s="70" t="s">
        <v>2</v>
      </c>
      <c r="D178" s="70" t="s">
        <v>3</v>
      </c>
      <c r="E178" s="70"/>
      <c r="F178" s="70"/>
      <c r="G178" s="70" t="s">
        <v>4</v>
      </c>
      <c r="H178" s="144" t="s">
        <v>5</v>
      </c>
      <c r="I178" s="146"/>
      <c r="J178" s="129"/>
      <c r="K178" s="147"/>
      <c r="L178" s="5" t="s">
        <v>255</v>
      </c>
      <c r="M178" s="70" t="s">
        <v>2</v>
      </c>
      <c r="N178" s="70" t="s">
        <v>2</v>
      </c>
      <c r="O178" s="70" t="s">
        <v>3</v>
      </c>
      <c r="P178" s="70"/>
      <c r="Q178" s="70"/>
      <c r="R178" s="70" t="s">
        <v>4</v>
      </c>
      <c r="S178" s="73" t="s">
        <v>5</v>
      </c>
    </row>
    <row r="179" spans="1:19" ht="12.75">
      <c r="A179" s="156" t="s">
        <v>438</v>
      </c>
      <c r="B179" s="74">
        <v>154</v>
      </c>
      <c r="C179" s="74">
        <v>145</v>
      </c>
      <c r="D179" s="74">
        <f>SUM(B179:C179)</f>
        <v>299</v>
      </c>
      <c r="E179" s="315">
        <f aca="true" t="shared" si="68" ref="E179:F182">IF(B179&gt;M179,1,IF(B179&lt;M179,0,IF(B179=M179,0.5,"?")))</f>
        <v>1</v>
      </c>
      <c r="F179" s="315">
        <f t="shared" si="68"/>
        <v>0</v>
      </c>
      <c r="G179" s="158">
        <f>IF(D179=0,0,IF(D179&gt;O179,2,IF(D179&lt;O179,0,IF(D179=O179,1,"?"))))</f>
        <v>2</v>
      </c>
      <c r="H179" s="407">
        <f>SUM(E183:G183)</f>
        <v>14</v>
      </c>
      <c r="I179" s="148"/>
      <c r="J179" s="20"/>
      <c r="K179" s="149"/>
      <c r="L179" s="23" t="s">
        <v>266</v>
      </c>
      <c r="M179" s="74">
        <v>149</v>
      </c>
      <c r="N179" s="74">
        <v>147</v>
      </c>
      <c r="O179" s="74">
        <f>SUM(M179:N179)</f>
        <v>296</v>
      </c>
      <c r="P179" s="316">
        <f aca="true" t="shared" si="69" ref="P179:Q182">IF(M179&gt;B179,1,IF(M179&lt;B179,0,IF(M179=B179,0.5,"?")))</f>
        <v>0</v>
      </c>
      <c r="Q179" s="316">
        <f t="shared" si="69"/>
        <v>1</v>
      </c>
      <c r="R179" s="159">
        <f>IF(O179=0,0,IF(O179&gt;D179,2,IF(O179&lt;D179,0,IF(O179=D179,1,"?"))))</f>
        <v>0</v>
      </c>
      <c r="S179" s="407">
        <f>SUM(P183:R183)</f>
        <v>2</v>
      </c>
    </row>
    <row r="180" spans="1:19" ht="12.75">
      <c r="A180" s="134" t="s">
        <v>318</v>
      </c>
      <c r="B180" s="16">
        <v>146</v>
      </c>
      <c r="C180" s="16">
        <v>188</v>
      </c>
      <c r="D180" s="16">
        <f>SUM(B180:C180)</f>
        <v>334</v>
      </c>
      <c r="E180" s="18">
        <f t="shared" si="68"/>
        <v>0</v>
      </c>
      <c r="F180" s="18">
        <f t="shared" si="68"/>
        <v>1</v>
      </c>
      <c r="G180" s="17">
        <f>IF(D180=0,0,IF(D180&gt;O180,2,IF(D180&lt;O180,0,IF(D180=O180,1,"?"))))</f>
        <v>2</v>
      </c>
      <c r="H180" s="408"/>
      <c r="I180" s="148" t="s">
        <v>8</v>
      </c>
      <c r="J180" s="24"/>
      <c r="K180" s="149"/>
      <c r="L180" s="23" t="s">
        <v>460</v>
      </c>
      <c r="M180" s="16">
        <v>159</v>
      </c>
      <c r="N180" s="16">
        <v>133</v>
      </c>
      <c r="O180" s="16">
        <f>SUM(M180:N180)</f>
        <v>292</v>
      </c>
      <c r="P180" s="18">
        <f t="shared" si="69"/>
        <v>1</v>
      </c>
      <c r="Q180" s="18">
        <f t="shared" si="69"/>
        <v>0</v>
      </c>
      <c r="R180" s="18">
        <f>IF(O180=0,0,IF(O180&gt;D180,2,IF(O180&lt;D180,0,IF(O180=D180,1,"?"))))</f>
        <v>0</v>
      </c>
      <c r="S180" s="408"/>
    </row>
    <row r="181" spans="1:19" ht="12.75">
      <c r="A181" s="135" t="s">
        <v>437</v>
      </c>
      <c r="B181" s="16">
        <v>157</v>
      </c>
      <c r="C181" s="16">
        <v>166</v>
      </c>
      <c r="D181" s="16">
        <f>SUM(B181:C181)</f>
        <v>323</v>
      </c>
      <c r="E181" s="18">
        <f t="shared" si="68"/>
        <v>1</v>
      </c>
      <c r="F181" s="18">
        <f t="shared" si="68"/>
        <v>1</v>
      </c>
      <c r="G181" s="17">
        <f>IF(D181=0,0,IF(D181&gt;O181,2,IF(D181&lt;O181,0,IF(D181=O181,1,"?"))))</f>
        <v>2</v>
      </c>
      <c r="H181" s="408"/>
      <c r="I181" s="317">
        <f>SUM(H179:H184)</f>
        <v>18</v>
      </c>
      <c r="J181" s="20" t="s">
        <v>10</v>
      </c>
      <c r="K181" s="318">
        <f>S179+S184</f>
        <v>2</v>
      </c>
      <c r="L181" s="26" t="s">
        <v>461</v>
      </c>
      <c r="M181" s="16">
        <v>153</v>
      </c>
      <c r="N181" s="16">
        <v>165</v>
      </c>
      <c r="O181" s="16">
        <f>SUM(M181:N181)</f>
        <v>318</v>
      </c>
      <c r="P181" s="18">
        <f t="shared" si="69"/>
        <v>0</v>
      </c>
      <c r="Q181" s="18">
        <f t="shared" si="69"/>
        <v>0</v>
      </c>
      <c r="R181" s="18">
        <f>IF(O181=0,0,IF(O181&gt;D181,2,IF(O181&lt;D181,0,IF(O181=D181,1,"?"))))</f>
        <v>0</v>
      </c>
      <c r="S181" s="408"/>
    </row>
    <row r="182" spans="1:19" ht="13.5" thickBot="1">
      <c r="A182" s="135" t="s">
        <v>244</v>
      </c>
      <c r="B182" s="27">
        <v>189</v>
      </c>
      <c r="C182" s="27">
        <v>167</v>
      </c>
      <c r="D182" s="27">
        <f>SUM(B182:C182)</f>
        <v>356</v>
      </c>
      <c r="E182" s="75">
        <f t="shared" si="68"/>
        <v>1</v>
      </c>
      <c r="F182" s="139">
        <f t="shared" si="68"/>
        <v>1</v>
      </c>
      <c r="G182" s="28">
        <f>IF(D182=0,0,IF(D182&gt;O182,2,IF(D182&lt;O182,0,IF(D182=O182,1,"?"))))</f>
        <v>2</v>
      </c>
      <c r="H182" s="408"/>
      <c r="I182" s="148"/>
      <c r="J182" s="20"/>
      <c r="K182" s="149"/>
      <c r="L182" s="26" t="s">
        <v>256</v>
      </c>
      <c r="M182" s="27">
        <v>155</v>
      </c>
      <c r="N182" s="27">
        <v>152</v>
      </c>
      <c r="O182" s="27">
        <f>SUM(M182:N182)</f>
        <v>307</v>
      </c>
      <c r="P182" s="76">
        <f t="shared" si="69"/>
        <v>0</v>
      </c>
      <c r="Q182" s="76">
        <f t="shared" si="69"/>
        <v>0</v>
      </c>
      <c r="R182" s="29">
        <f>IF(O182=0,0,IF(O182&gt;D182,2,IF(O182&lt;D182,0,IF(O182=D182,1,"?"))))</f>
        <v>0</v>
      </c>
      <c r="S182" s="408"/>
    </row>
    <row r="183" spans="1:19" ht="13.5" thickBot="1">
      <c r="A183" s="155"/>
      <c r="B183" s="32">
        <f aca="true" t="shared" si="70" ref="B183:G183">SUM(B179:B182)</f>
        <v>646</v>
      </c>
      <c r="C183" s="32">
        <f t="shared" si="70"/>
        <v>666</v>
      </c>
      <c r="D183" s="32">
        <f t="shared" si="70"/>
        <v>1312</v>
      </c>
      <c r="E183" s="34">
        <f t="shared" si="70"/>
        <v>3</v>
      </c>
      <c r="F183" s="34">
        <f t="shared" si="70"/>
        <v>3</v>
      </c>
      <c r="G183" s="34">
        <f t="shared" si="70"/>
        <v>8</v>
      </c>
      <c r="H183" s="409"/>
      <c r="I183" s="150"/>
      <c r="J183" s="138"/>
      <c r="K183" s="151"/>
      <c r="L183" s="127"/>
      <c r="M183" s="39">
        <f aca="true" t="shared" si="71" ref="M183:R183">SUM(M179:M182)</f>
        <v>616</v>
      </c>
      <c r="N183" s="32">
        <f t="shared" si="71"/>
        <v>597</v>
      </c>
      <c r="O183" s="32">
        <f t="shared" si="71"/>
        <v>1213</v>
      </c>
      <c r="P183" s="34">
        <f t="shared" si="71"/>
        <v>1</v>
      </c>
      <c r="Q183" s="34">
        <f t="shared" si="71"/>
        <v>1</v>
      </c>
      <c r="R183" s="34">
        <f t="shared" si="71"/>
        <v>0</v>
      </c>
      <c r="S183" s="409"/>
    </row>
    <row r="184" spans="4:19" ht="13.5" thickBot="1">
      <c r="D184" s="68">
        <f>D183</f>
        <v>1312</v>
      </c>
      <c r="E184" s="162"/>
      <c r="F184" s="162"/>
      <c r="H184" s="77">
        <f>IF(D184=0,0,IF(D184&gt;O184,4,IF(D184&lt;O184,0,IF(D184&gt;=O184,2,"falsch"))))</f>
        <v>4</v>
      </c>
      <c r="I184" s="1"/>
      <c r="O184" s="68">
        <f>O183</f>
        <v>1213</v>
      </c>
      <c r="P184" s="162"/>
      <c r="Q184" s="162"/>
      <c r="R184" s="42"/>
      <c r="S184" s="77">
        <f>IF(O184=0,0,IF(O184&gt;D184,4,IF(O184&lt;D184,0,IF(O184=D184,2,"falsch"))))</f>
        <v>0</v>
      </c>
    </row>
    <row r="185" spans="9:11" ht="12.75">
      <c r="I185" s="44" t="s">
        <v>14</v>
      </c>
      <c r="J185" s="45"/>
      <c r="K185" s="45"/>
    </row>
    <row r="186" spans="9:11" ht="12.75">
      <c r="I186" s="48">
        <f>IF(I181&gt;K181,2,IF(I181=K181,1,0))</f>
        <v>2</v>
      </c>
      <c r="J186" s="48" t="s">
        <v>10</v>
      </c>
      <c r="K186" s="48">
        <f>IF(I181&lt;K181,2,IF(I181=K181,1,0))</f>
        <v>0</v>
      </c>
    </row>
    <row r="188" spans="1:18" ht="15.75">
      <c r="A188" s="177" t="s">
        <v>395</v>
      </c>
      <c r="B188" s="4"/>
      <c r="H188" s="403"/>
      <c r="I188" s="403"/>
      <c r="J188" s="403"/>
      <c r="K188" s="403"/>
      <c r="L188" s="3"/>
      <c r="R188" s="1"/>
    </row>
    <row r="189" ht="13.5" thickBot="1">
      <c r="R189" s="1"/>
    </row>
    <row r="190" spans="1:19" ht="13.5" thickBot="1">
      <c r="A190" s="13"/>
      <c r="B190" s="70" t="s">
        <v>2</v>
      </c>
      <c r="C190" s="70" t="s">
        <v>2</v>
      </c>
      <c r="D190" s="70" t="s">
        <v>3</v>
      </c>
      <c r="E190" s="70"/>
      <c r="F190" s="70"/>
      <c r="G190" s="70" t="s">
        <v>4</v>
      </c>
      <c r="H190" s="71" t="s">
        <v>5</v>
      </c>
      <c r="I190" s="146"/>
      <c r="J190" s="129"/>
      <c r="K190" s="147"/>
      <c r="L190" s="5" t="s">
        <v>255</v>
      </c>
      <c r="M190" s="70" t="s">
        <v>2</v>
      </c>
      <c r="N190" s="70" t="s">
        <v>2</v>
      </c>
      <c r="O190" s="70" t="s">
        <v>3</v>
      </c>
      <c r="P190" s="70"/>
      <c r="Q190" s="70"/>
      <c r="R190" s="70" t="s">
        <v>4</v>
      </c>
      <c r="S190" s="73" t="s">
        <v>5</v>
      </c>
    </row>
    <row r="191" spans="1:19" ht="12.75">
      <c r="A191" s="156"/>
      <c r="B191" s="157"/>
      <c r="C191" s="157"/>
      <c r="D191" s="157">
        <f>SUM(B191:C191)</f>
        <v>0</v>
      </c>
      <c r="E191" s="315">
        <f aca="true" t="shared" si="72" ref="E191:F194">IF(B191&gt;M191,1,IF(B191&lt;M191,0,IF(B191=M191,0.5,"?")))</f>
        <v>0</v>
      </c>
      <c r="F191" s="315">
        <f t="shared" si="72"/>
        <v>0</v>
      </c>
      <c r="G191" s="158">
        <f>IF(D191=0,0,IF(D191&gt;O191,2,IF(D191&lt;O191,0,IF(D191=O191,1,"?"))))</f>
        <v>0</v>
      </c>
      <c r="H191" s="407">
        <f>SUM(E195:G195)</f>
        <v>0</v>
      </c>
      <c r="I191" s="148"/>
      <c r="J191" s="20"/>
      <c r="K191" s="149"/>
      <c r="L191" s="156" t="s">
        <v>461</v>
      </c>
      <c r="M191" s="157">
        <v>159</v>
      </c>
      <c r="N191" s="157">
        <v>163</v>
      </c>
      <c r="O191" s="157">
        <f>SUM(M191:N191)</f>
        <v>322</v>
      </c>
      <c r="P191" s="316">
        <f aca="true" t="shared" si="73" ref="P191:Q194">IF(M191&gt;B191,1,IF(M191&lt;B191,0,IF(M191=B191,0.5,"?")))</f>
        <v>1</v>
      </c>
      <c r="Q191" s="316">
        <f t="shared" si="73"/>
        <v>1</v>
      </c>
      <c r="R191" s="159">
        <f>IF(O191=0,0,IF(O191&gt;D191,2,IF(O191&lt;D191,0,IF(O191=D191,1,"?"))))</f>
        <v>2</v>
      </c>
      <c r="S191" s="407">
        <f>SUM(P195:R195)</f>
        <v>16</v>
      </c>
    </row>
    <row r="192" spans="1:19" ht="12.75">
      <c r="A192" s="134"/>
      <c r="B192" s="16"/>
      <c r="C192" s="16"/>
      <c r="D192" s="74">
        <f>SUM(B192:C192)</f>
        <v>0</v>
      </c>
      <c r="E192" s="18">
        <f t="shared" si="72"/>
        <v>0</v>
      </c>
      <c r="F192" s="18">
        <f t="shared" si="72"/>
        <v>0</v>
      </c>
      <c r="G192" s="17">
        <f>IF(D192=0,0,IF(D192&gt;O192,2,IF(D192&lt;O192,0,IF(D192=O192,1,"?"))))</f>
        <v>0</v>
      </c>
      <c r="H192" s="408"/>
      <c r="I192" s="148" t="s">
        <v>8</v>
      </c>
      <c r="J192" s="24"/>
      <c r="K192" s="149"/>
      <c r="L192" s="135" t="s">
        <v>257</v>
      </c>
      <c r="M192" s="16">
        <v>122</v>
      </c>
      <c r="N192" s="16">
        <v>110</v>
      </c>
      <c r="O192" s="74">
        <f>SUM(M192:N192)</f>
        <v>232</v>
      </c>
      <c r="P192" s="18">
        <f t="shared" si="73"/>
        <v>1</v>
      </c>
      <c r="Q192" s="18">
        <f t="shared" si="73"/>
        <v>1</v>
      </c>
      <c r="R192" s="18">
        <f>IF(O192=0,0,IF(O192&gt;D192,2,IF(O192&lt;D192,0,IF(O192=D192,1,"?"))))</f>
        <v>2</v>
      </c>
      <c r="S192" s="408"/>
    </row>
    <row r="193" spans="1:19" ht="12.75">
      <c r="A193" s="135"/>
      <c r="B193" s="16"/>
      <c r="C193" s="16"/>
      <c r="D193" s="74">
        <f>SUM(B193:C193)</f>
        <v>0</v>
      </c>
      <c r="E193" s="18">
        <f t="shared" si="72"/>
        <v>0</v>
      </c>
      <c r="F193" s="18">
        <f t="shared" si="72"/>
        <v>0</v>
      </c>
      <c r="G193" s="17">
        <f>IF(D193=0,0,IF(D193&gt;O193,2,IF(D193&lt;O193,0,IF(D193=O193,1,"?"))))</f>
        <v>0</v>
      </c>
      <c r="H193" s="408"/>
      <c r="I193" s="317">
        <f>SUM(H191:H196)</f>
        <v>0</v>
      </c>
      <c r="J193" s="20" t="s">
        <v>10</v>
      </c>
      <c r="K193" s="318">
        <f>S191+S196</f>
        <v>20</v>
      </c>
      <c r="L193" s="133" t="s">
        <v>264</v>
      </c>
      <c r="M193" s="16">
        <v>92</v>
      </c>
      <c r="N193" s="16">
        <v>119</v>
      </c>
      <c r="O193" s="74">
        <f>SUM(M193:N193)</f>
        <v>211</v>
      </c>
      <c r="P193" s="18">
        <f t="shared" si="73"/>
        <v>1</v>
      </c>
      <c r="Q193" s="18">
        <f t="shared" si="73"/>
        <v>1</v>
      </c>
      <c r="R193" s="18">
        <f>IF(O193=0,0,IF(O193&gt;D193,2,IF(O193&lt;D193,0,IF(O193=D193,1,"?"))))</f>
        <v>2</v>
      </c>
      <c r="S193" s="408"/>
    </row>
    <row r="194" spans="1:19" ht="13.5" thickBot="1">
      <c r="A194" s="135"/>
      <c r="B194" s="66"/>
      <c r="C194" s="27"/>
      <c r="D194" s="74">
        <f>SUM(B194:C194)</f>
        <v>0</v>
      </c>
      <c r="E194" s="75">
        <f t="shared" si="72"/>
        <v>0</v>
      </c>
      <c r="F194" s="139">
        <f t="shared" si="72"/>
        <v>0</v>
      </c>
      <c r="G194" s="28">
        <f>IF(D194=0,0,IF(D194&gt;O194,2,IF(D194&lt;O194,0,IF(D194=O194,1,"?"))))</f>
        <v>0</v>
      </c>
      <c r="H194" s="408"/>
      <c r="I194" s="148"/>
      <c r="J194" s="20"/>
      <c r="K194" s="149"/>
      <c r="L194" s="135" t="s">
        <v>265</v>
      </c>
      <c r="M194" s="27">
        <v>163</v>
      </c>
      <c r="N194" s="27">
        <v>153</v>
      </c>
      <c r="O194" s="74">
        <f>SUM(M194:N194)</f>
        <v>316</v>
      </c>
      <c r="P194" s="76">
        <f t="shared" si="73"/>
        <v>1</v>
      </c>
      <c r="Q194" s="76">
        <f t="shared" si="73"/>
        <v>1</v>
      </c>
      <c r="R194" s="29">
        <f>IF(O194=0,0,IF(O194&gt;D194,2,IF(O194&lt;D194,0,IF(O194=D194,1,"?"))))</f>
        <v>2</v>
      </c>
      <c r="S194" s="408"/>
    </row>
    <row r="195" spans="1:19" ht="13.5" thickBot="1">
      <c r="A195" s="155"/>
      <c r="B195" s="32">
        <f aca="true" t="shared" si="74" ref="B195:G195">SUM(B191:B194)</f>
        <v>0</v>
      </c>
      <c r="C195" s="32">
        <f t="shared" si="74"/>
        <v>0</v>
      </c>
      <c r="D195" s="32">
        <f t="shared" si="74"/>
        <v>0</v>
      </c>
      <c r="E195" s="34">
        <f t="shared" si="74"/>
        <v>0</v>
      </c>
      <c r="F195" s="34">
        <f t="shared" si="74"/>
        <v>0</v>
      </c>
      <c r="G195" s="34">
        <f t="shared" si="74"/>
        <v>0</v>
      </c>
      <c r="H195" s="409"/>
      <c r="I195" s="150"/>
      <c r="J195" s="138"/>
      <c r="K195" s="151"/>
      <c r="L195" s="236"/>
      <c r="M195" s="39">
        <f aca="true" t="shared" si="75" ref="M195:R195">SUM(M191:M194)</f>
        <v>536</v>
      </c>
      <c r="N195" s="32">
        <f t="shared" si="75"/>
        <v>545</v>
      </c>
      <c r="O195" s="32">
        <f t="shared" si="75"/>
        <v>1081</v>
      </c>
      <c r="P195" s="34">
        <f t="shared" si="75"/>
        <v>4</v>
      </c>
      <c r="Q195" s="34">
        <f t="shared" si="75"/>
        <v>4</v>
      </c>
      <c r="R195" s="34">
        <f t="shared" si="75"/>
        <v>8</v>
      </c>
      <c r="S195" s="409"/>
    </row>
    <row r="196" spans="4:19" ht="13.5" thickBot="1">
      <c r="D196" s="68">
        <f>D195</f>
        <v>0</v>
      </c>
      <c r="E196" s="162"/>
      <c r="F196" s="162"/>
      <c r="H196" s="153">
        <f>IF(D196=0,0,IF(D196&gt;O196,4,IF(D196&lt;O196,0,IF(D196&gt;=O196,2,"falsch"))))</f>
        <v>0</v>
      </c>
      <c r="I196" s="1"/>
      <c r="J196" s="1"/>
      <c r="K196" s="1"/>
      <c r="L196" s="1"/>
      <c r="O196" s="68">
        <f>O195</f>
        <v>1081</v>
      </c>
      <c r="P196" s="162"/>
      <c r="Q196" s="162"/>
      <c r="R196" s="42"/>
      <c r="S196" s="153">
        <f>IF(O196=0,0,IF(O196&gt;D196,4,IF(O196&lt;D196,0,IF(O196=D196,2,"falsch"))))</f>
        <v>4</v>
      </c>
    </row>
    <row r="197" spans="8:19" ht="12.75">
      <c r="H197" s="78" t="s">
        <v>13</v>
      </c>
      <c r="I197" s="44" t="s">
        <v>14</v>
      </c>
      <c r="J197" s="45"/>
      <c r="K197" s="45"/>
      <c r="L197" s="46"/>
      <c r="S197" s="42"/>
    </row>
    <row r="198" spans="8:12" ht="12.75">
      <c r="H198" s="47"/>
      <c r="I198" s="48">
        <f>IF(I193&gt;K193,2,IF(I193=K193,1,0))</f>
        <v>0</v>
      </c>
      <c r="J198" s="48" t="s">
        <v>10</v>
      </c>
      <c r="K198" s="48">
        <f>IF(I193&lt;K193,2,IF(I193=K193,1,0))</f>
        <v>2</v>
      </c>
      <c r="L198" s="47"/>
    </row>
    <row r="199" spans="8:12" ht="13.5" thickBot="1">
      <c r="H199" s="50"/>
      <c r="I199" s="64"/>
      <c r="J199" s="52"/>
      <c r="K199" s="1"/>
      <c r="L199" s="1"/>
    </row>
    <row r="200" spans="1:19" ht="13.5" thickBot="1">
      <c r="A200" s="175" t="s">
        <v>16</v>
      </c>
      <c r="B200" s="131" t="s">
        <v>2</v>
      </c>
      <c r="C200" s="131" t="s">
        <v>2</v>
      </c>
      <c r="D200" s="131" t="s">
        <v>3</v>
      </c>
      <c r="E200" s="131"/>
      <c r="F200" s="131"/>
      <c r="G200" s="70" t="s">
        <v>4</v>
      </c>
      <c r="H200" s="141" t="s">
        <v>5</v>
      </c>
      <c r="I200" s="179"/>
      <c r="J200" s="129"/>
      <c r="K200" s="129"/>
      <c r="L200" s="13" t="s">
        <v>337</v>
      </c>
      <c r="M200" s="131" t="s">
        <v>2</v>
      </c>
      <c r="N200" s="131" t="s">
        <v>2</v>
      </c>
      <c r="O200" s="131" t="s">
        <v>3</v>
      </c>
      <c r="P200" s="131"/>
      <c r="Q200" s="131"/>
      <c r="R200" s="131" t="s">
        <v>4</v>
      </c>
      <c r="S200" s="132" t="s">
        <v>5</v>
      </c>
    </row>
    <row r="201" spans="1:19" ht="12.75">
      <c r="A201" s="156" t="s">
        <v>18</v>
      </c>
      <c r="B201" s="157">
        <v>169</v>
      </c>
      <c r="C201" s="157">
        <v>146</v>
      </c>
      <c r="D201" s="157">
        <f>SUM(B201:C201)</f>
        <v>315</v>
      </c>
      <c r="E201" s="315">
        <f aca="true" t="shared" si="76" ref="E201:F204">IF(B201&gt;M201,1,IF(B201&lt;M201,0,IF(B201=M201,0.5,"?")))</f>
        <v>1</v>
      </c>
      <c r="F201" s="315">
        <f t="shared" si="76"/>
        <v>0</v>
      </c>
      <c r="G201" s="158">
        <f>IF(D201=0,0,IF(D201&gt;O201,2,IF(D201&lt;O201,0,IF(D201=O201,1,"?"))))</f>
        <v>0</v>
      </c>
      <c r="H201" s="407">
        <f>SUM(E205:G205)</f>
        <v>9</v>
      </c>
      <c r="I201" s="20"/>
      <c r="J201" s="20"/>
      <c r="K201" s="20"/>
      <c r="L201" s="15" t="s">
        <v>202</v>
      </c>
      <c r="M201" s="157">
        <v>167</v>
      </c>
      <c r="N201" s="157">
        <v>163</v>
      </c>
      <c r="O201" s="157">
        <f>SUM(M201:N201)</f>
        <v>330</v>
      </c>
      <c r="P201" s="316">
        <f aca="true" t="shared" si="77" ref="P201:Q204">IF(M201&gt;B201,1,IF(M201&lt;B201,0,IF(M201=B201,0.5,"?")))</f>
        <v>0</v>
      </c>
      <c r="Q201" s="316">
        <f t="shared" si="77"/>
        <v>1</v>
      </c>
      <c r="R201" s="159">
        <f>IF(O201=0,0,IF(O201&gt;D201,2,IF(O201&lt;D201,0,IF(O201=D201,1,"?"))))</f>
        <v>2</v>
      </c>
      <c r="S201" s="407">
        <f>SUM(P205:R205)</f>
        <v>7</v>
      </c>
    </row>
    <row r="202" spans="1:19" ht="12.75">
      <c r="A202" s="135" t="s">
        <v>20</v>
      </c>
      <c r="B202" s="16">
        <v>169</v>
      </c>
      <c r="C202" s="16">
        <v>172</v>
      </c>
      <c r="D202" s="16">
        <f>SUM(B202:C202)</f>
        <v>341</v>
      </c>
      <c r="E202" s="18">
        <f t="shared" si="76"/>
        <v>1</v>
      </c>
      <c r="F202" s="18">
        <f t="shared" si="76"/>
        <v>1</v>
      </c>
      <c r="G202" s="17">
        <f>IF(D202=0,0,IF(D202&gt;O202,2,IF(D202&lt;O202,0,IF(D202=O202,1,"?"))))</f>
        <v>2</v>
      </c>
      <c r="H202" s="408"/>
      <c r="I202" s="20" t="s">
        <v>8</v>
      </c>
      <c r="J202" s="24"/>
      <c r="K202" s="20"/>
      <c r="L202" s="23" t="s">
        <v>451</v>
      </c>
      <c r="M202" s="16">
        <v>153</v>
      </c>
      <c r="N202" s="16">
        <v>159</v>
      </c>
      <c r="O202" s="16">
        <f>SUM(M202:N202)</f>
        <v>312</v>
      </c>
      <c r="P202" s="18">
        <f t="shared" si="77"/>
        <v>0</v>
      </c>
      <c r="Q202" s="18">
        <f t="shared" si="77"/>
        <v>0</v>
      </c>
      <c r="R202" s="18">
        <f>IF(O202=0,0,IF(O202&gt;D202,2,IF(O202&lt;D202,0,IF(O202=D202,1,"?"))))</f>
        <v>0</v>
      </c>
      <c r="S202" s="408"/>
    </row>
    <row r="203" spans="1:19" ht="12.75">
      <c r="A203" s="135" t="s">
        <v>22</v>
      </c>
      <c r="B203" s="16">
        <v>170</v>
      </c>
      <c r="C203" s="16">
        <v>179</v>
      </c>
      <c r="D203" s="16">
        <f>SUM(B203:C203)</f>
        <v>349</v>
      </c>
      <c r="E203" s="18">
        <f t="shared" si="76"/>
        <v>1</v>
      </c>
      <c r="F203" s="18">
        <f t="shared" si="76"/>
        <v>1</v>
      </c>
      <c r="G203" s="17">
        <f>IF(D203=0,0,IF(D203&gt;O203,2,IF(D203&lt;O203,0,IF(D203=O203,1,"?"))))</f>
        <v>2</v>
      </c>
      <c r="H203" s="408"/>
      <c r="I203" s="317">
        <f>SUM(H201:H206)</f>
        <v>13</v>
      </c>
      <c r="J203" s="20" t="s">
        <v>10</v>
      </c>
      <c r="K203" s="318">
        <f>S201+S206</f>
        <v>7</v>
      </c>
      <c r="L203" s="26" t="s">
        <v>229</v>
      </c>
      <c r="M203" s="16">
        <v>158</v>
      </c>
      <c r="N203" s="16">
        <v>167</v>
      </c>
      <c r="O203" s="16">
        <f>SUM(M203:N203)</f>
        <v>325</v>
      </c>
      <c r="P203" s="18">
        <f t="shared" si="77"/>
        <v>0</v>
      </c>
      <c r="Q203" s="18">
        <f t="shared" si="77"/>
        <v>0</v>
      </c>
      <c r="R203" s="18">
        <f>IF(O203=0,0,IF(O203&gt;D203,2,IF(O203&lt;D203,0,IF(O203=D203,1,"?"))))</f>
        <v>0</v>
      </c>
      <c r="S203" s="408"/>
    </row>
    <row r="204" spans="1:19" ht="13.5" thickBot="1">
      <c r="A204" s="135" t="s">
        <v>208</v>
      </c>
      <c r="B204" s="27">
        <v>138</v>
      </c>
      <c r="C204" s="27">
        <v>174</v>
      </c>
      <c r="D204" s="16">
        <f>SUM(B204:C204)</f>
        <v>312</v>
      </c>
      <c r="E204" s="75">
        <f t="shared" si="76"/>
        <v>0</v>
      </c>
      <c r="F204" s="139">
        <f t="shared" si="76"/>
        <v>0</v>
      </c>
      <c r="G204" s="28">
        <f>IF(D204=0,0,IF(D204&gt;O204,2,IF(D204&lt;O204,0,IF(D204=O204,1,"?"))))</f>
        <v>0</v>
      </c>
      <c r="H204" s="408"/>
      <c r="I204" s="20"/>
      <c r="J204" s="20"/>
      <c r="K204" s="20"/>
      <c r="L204" s="26" t="s">
        <v>449</v>
      </c>
      <c r="M204" s="27">
        <v>165</v>
      </c>
      <c r="N204" s="27">
        <v>176</v>
      </c>
      <c r="O204" s="16">
        <f>SUM(M204:N204)</f>
        <v>341</v>
      </c>
      <c r="P204" s="76">
        <f t="shared" si="77"/>
        <v>1</v>
      </c>
      <c r="Q204" s="76">
        <f t="shared" si="77"/>
        <v>1</v>
      </c>
      <c r="R204" s="29">
        <f>IF(O204=0,0,IF(O204&gt;D204,2,IF(O204&lt;D204,0,IF(O204=D204,1,"?"))))</f>
        <v>2</v>
      </c>
      <c r="S204" s="408"/>
    </row>
    <row r="205" spans="1:19" ht="13.5" thickBot="1">
      <c r="A205" s="136"/>
      <c r="B205" s="32">
        <f aca="true" t="shared" si="78" ref="B205:G205">SUM(B201:B204)</f>
        <v>646</v>
      </c>
      <c r="C205" s="32">
        <f t="shared" si="78"/>
        <v>671</v>
      </c>
      <c r="D205" s="32">
        <f t="shared" si="78"/>
        <v>1317</v>
      </c>
      <c r="E205" s="34">
        <f t="shared" si="78"/>
        <v>3</v>
      </c>
      <c r="F205" s="34">
        <f t="shared" si="78"/>
        <v>2</v>
      </c>
      <c r="G205" s="34">
        <f t="shared" si="78"/>
        <v>4</v>
      </c>
      <c r="H205" s="409"/>
      <c r="I205" s="138"/>
      <c r="J205" s="138"/>
      <c r="K205" s="138"/>
      <c r="L205" s="127"/>
      <c r="M205" s="39">
        <f aca="true" t="shared" si="79" ref="M205:R205">SUM(M201:M204)</f>
        <v>643</v>
      </c>
      <c r="N205" s="32">
        <f t="shared" si="79"/>
        <v>665</v>
      </c>
      <c r="O205" s="32">
        <f t="shared" si="79"/>
        <v>1308</v>
      </c>
      <c r="P205" s="34">
        <f t="shared" si="79"/>
        <v>1</v>
      </c>
      <c r="Q205" s="34">
        <f t="shared" si="79"/>
        <v>2</v>
      </c>
      <c r="R205" s="34">
        <f t="shared" si="79"/>
        <v>4</v>
      </c>
      <c r="S205" s="409"/>
    </row>
    <row r="206" spans="4:19" ht="13.5" thickBot="1">
      <c r="D206" s="68">
        <f>D205</f>
        <v>1317</v>
      </c>
      <c r="E206" s="162"/>
      <c r="F206" s="162"/>
      <c r="H206" s="77">
        <f>IF(D206=0,0,IF(D206&gt;O206,4,IF(D206&lt;O206,0,IF(D206&gt;=O206,2,"falsch"))))</f>
        <v>4</v>
      </c>
      <c r="I206" s="1"/>
      <c r="O206" s="68">
        <f>O205</f>
        <v>1308</v>
      </c>
      <c r="P206" s="162"/>
      <c r="Q206" s="162"/>
      <c r="R206" s="42"/>
      <c r="S206" s="77">
        <f>IF(O206=0,0,IF(O206&gt;D206,4,IF(O206&lt;D206,0,IF(O206=D206,2,"falsch"))))</f>
        <v>0</v>
      </c>
    </row>
    <row r="207" spans="9:11" ht="12.75">
      <c r="I207" s="44" t="s">
        <v>14</v>
      </c>
      <c r="J207" s="45"/>
      <c r="K207" s="45"/>
    </row>
    <row r="208" spans="8:11" ht="12.75">
      <c r="H208" s="1"/>
      <c r="I208" s="48">
        <f>IF(I203&gt;K203,2,IF(I203=K203,1,0))</f>
        <v>2</v>
      </c>
      <c r="J208" s="48" t="s">
        <v>10</v>
      </c>
      <c r="K208" s="48">
        <f>IF(I203&lt;K203,2,IF(I203=K203,1,0))</f>
        <v>0</v>
      </c>
    </row>
    <row r="209" ht="13.5" thickBot="1"/>
    <row r="210" spans="1:19" ht="13.5" thickBot="1">
      <c r="A210" s="5" t="s">
        <v>246</v>
      </c>
      <c r="B210" s="70" t="s">
        <v>2</v>
      </c>
      <c r="C210" s="70" t="s">
        <v>2</v>
      </c>
      <c r="D210" s="70" t="s">
        <v>3</v>
      </c>
      <c r="E210" s="70"/>
      <c r="F210" s="70"/>
      <c r="G210" s="70" t="s">
        <v>4</v>
      </c>
      <c r="H210" s="144" t="s">
        <v>5</v>
      </c>
      <c r="I210" s="146"/>
      <c r="J210" s="129"/>
      <c r="K210" s="147"/>
      <c r="L210" s="5"/>
      <c r="M210" s="70" t="s">
        <v>2</v>
      </c>
      <c r="N210" s="70" t="s">
        <v>2</v>
      </c>
      <c r="O210" s="70" t="s">
        <v>3</v>
      </c>
      <c r="P210" s="70"/>
      <c r="Q210" s="70"/>
      <c r="R210" s="70" t="s">
        <v>4</v>
      </c>
      <c r="S210" s="73" t="s">
        <v>5</v>
      </c>
    </row>
    <row r="211" spans="1:19" ht="12.75">
      <c r="A211" s="143" t="s">
        <v>230</v>
      </c>
      <c r="B211" s="74">
        <v>155</v>
      </c>
      <c r="C211" s="74">
        <v>152</v>
      </c>
      <c r="D211" s="74">
        <f>SUM(B211:C211)</f>
        <v>307</v>
      </c>
      <c r="E211" s="315">
        <f aca="true" t="shared" si="80" ref="E211:F214">IF(B211&gt;M211,1,IF(B211&lt;M211,0,IF(B211=M211,0.5,"?")))</f>
        <v>1</v>
      </c>
      <c r="F211" s="315">
        <f t="shared" si="80"/>
        <v>1</v>
      </c>
      <c r="G211" s="158">
        <f>IF(D211=0,0,IF(D211&gt;O211,2,IF(D211&lt;O211,0,IF(D211=O211,1,"?"))))</f>
        <v>2</v>
      </c>
      <c r="H211" s="407">
        <f>SUM(E215:G215)</f>
        <v>16</v>
      </c>
      <c r="I211" s="148"/>
      <c r="J211" s="20"/>
      <c r="K211" s="149"/>
      <c r="L211" s="143"/>
      <c r="M211" s="157"/>
      <c r="N211" s="157"/>
      <c r="O211" s="157">
        <f>SUM(M211:N211)</f>
        <v>0</v>
      </c>
      <c r="P211" s="316">
        <f aca="true" t="shared" si="81" ref="P211:Q214">IF(M211&gt;B211,1,IF(M211&lt;B211,0,IF(M211=B211,0.5,"?")))</f>
        <v>0</v>
      </c>
      <c r="Q211" s="316">
        <f t="shared" si="81"/>
        <v>0</v>
      </c>
      <c r="R211" s="159">
        <f>IF(O211=0,0,IF(O211&gt;D211,2,IF(O211&lt;D211,0,IF(O211=D211,1,"?"))))</f>
        <v>0</v>
      </c>
      <c r="S211" s="407">
        <f>SUM(P215:R215)</f>
        <v>0</v>
      </c>
    </row>
    <row r="212" spans="1:19" ht="12.75">
      <c r="A212" s="135" t="s">
        <v>299</v>
      </c>
      <c r="B212" s="16">
        <v>172</v>
      </c>
      <c r="C212" s="16">
        <v>170</v>
      </c>
      <c r="D212" s="16">
        <f>SUM(B212:C212)</f>
        <v>342</v>
      </c>
      <c r="E212" s="18">
        <f t="shared" si="80"/>
        <v>1</v>
      </c>
      <c r="F212" s="18">
        <f t="shared" si="80"/>
        <v>1</v>
      </c>
      <c r="G212" s="17">
        <f>IF(D212=0,0,IF(D212&gt;O212,2,IF(D212&lt;O212,0,IF(D212=O212,1,"?"))))</f>
        <v>2</v>
      </c>
      <c r="H212" s="408"/>
      <c r="I212" s="148" t="s">
        <v>8</v>
      </c>
      <c r="J212" s="24"/>
      <c r="K212" s="149"/>
      <c r="L212" s="135"/>
      <c r="M212" s="16"/>
      <c r="N212" s="16"/>
      <c r="O212" s="16">
        <f>SUM(M212:N212)</f>
        <v>0</v>
      </c>
      <c r="P212" s="18">
        <f t="shared" si="81"/>
        <v>0</v>
      </c>
      <c r="Q212" s="18">
        <f t="shared" si="81"/>
        <v>0</v>
      </c>
      <c r="R212" s="18">
        <f>IF(O212=0,0,IF(O212&gt;D212,2,IF(O212&lt;D212,0,IF(O212=D212,1,"?"))))</f>
        <v>0</v>
      </c>
      <c r="S212" s="408"/>
    </row>
    <row r="213" spans="1:19" ht="12.75">
      <c r="A213" s="133" t="s">
        <v>204</v>
      </c>
      <c r="B213" s="16">
        <v>142</v>
      </c>
      <c r="C213" s="16">
        <v>108</v>
      </c>
      <c r="D213" s="16">
        <f>SUM(B213:C213)</f>
        <v>250</v>
      </c>
      <c r="E213" s="18">
        <f t="shared" si="80"/>
        <v>1</v>
      </c>
      <c r="F213" s="18">
        <f t="shared" si="80"/>
        <v>1</v>
      </c>
      <c r="G213" s="17">
        <f>IF(D213=0,0,IF(D213&gt;O213,2,IF(D213&lt;O213,0,IF(D213=O213,1,"?"))))</f>
        <v>2</v>
      </c>
      <c r="H213" s="408"/>
      <c r="I213" s="317">
        <f>SUM(H211:H216)</f>
        <v>20</v>
      </c>
      <c r="J213" s="20" t="s">
        <v>10</v>
      </c>
      <c r="K213" s="318">
        <f>S211+S216</f>
        <v>0</v>
      </c>
      <c r="L213" s="133"/>
      <c r="M213" s="16"/>
      <c r="N213" s="16"/>
      <c r="O213" s="16">
        <f>SUM(M213:N213)</f>
        <v>0</v>
      </c>
      <c r="P213" s="18">
        <f t="shared" si="81"/>
        <v>0</v>
      </c>
      <c r="Q213" s="18">
        <f t="shared" si="81"/>
        <v>0</v>
      </c>
      <c r="R213" s="18">
        <f>IF(O213=0,0,IF(O213&gt;D213,2,IF(O213&lt;D213,0,IF(O213=D213,1,"?"))))</f>
        <v>0</v>
      </c>
      <c r="S213" s="408"/>
    </row>
    <row r="214" spans="1:19" ht="13.5" thickBot="1">
      <c r="A214" s="135" t="s">
        <v>209</v>
      </c>
      <c r="B214" s="27">
        <v>140</v>
      </c>
      <c r="C214" s="27">
        <v>142</v>
      </c>
      <c r="D214" s="27">
        <f>SUM(B214:C214)</f>
        <v>282</v>
      </c>
      <c r="E214" s="75">
        <f t="shared" si="80"/>
        <v>1</v>
      </c>
      <c r="F214" s="139">
        <f t="shared" si="80"/>
        <v>1</v>
      </c>
      <c r="G214" s="28">
        <f>IF(D214=0,0,IF(D214&gt;O214,2,IF(D214&lt;O214,0,IF(D214=O214,1,"?"))))</f>
        <v>2</v>
      </c>
      <c r="H214" s="408"/>
      <c r="I214" s="148"/>
      <c r="J214" s="20"/>
      <c r="K214" s="149"/>
      <c r="L214" s="135"/>
      <c r="M214" s="27"/>
      <c r="N214" s="27"/>
      <c r="O214" s="27">
        <f>SUM(M214:N214)</f>
        <v>0</v>
      </c>
      <c r="P214" s="76">
        <f t="shared" si="81"/>
        <v>0</v>
      </c>
      <c r="Q214" s="76">
        <f t="shared" si="81"/>
        <v>0</v>
      </c>
      <c r="R214" s="29">
        <f>IF(O214=0,0,IF(O214&gt;D214,2,IF(O214&lt;D214,0,IF(O214=D214,1,"?"))))</f>
        <v>0</v>
      </c>
      <c r="S214" s="408"/>
    </row>
    <row r="215" spans="1:19" ht="13.5" thickBot="1">
      <c r="A215" s="136"/>
      <c r="B215" s="32">
        <f aca="true" t="shared" si="82" ref="B215:G215">SUM(B211:B214)</f>
        <v>609</v>
      </c>
      <c r="C215" s="32">
        <f t="shared" si="82"/>
        <v>572</v>
      </c>
      <c r="D215" s="32">
        <f t="shared" si="82"/>
        <v>1181</v>
      </c>
      <c r="E215" s="34">
        <f t="shared" si="82"/>
        <v>4</v>
      </c>
      <c r="F215" s="34">
        <f t="shared" si="82"/>
        <v>4</v>
      </c>
      <c r="G215" s="34">
        <f t="shared" si="82"/>
        <v>8</v>
      </c>
      <c r="H215" s="409"/>
      <c r="I215" s="150"/>
      <c r="J215" s="138"/>
      <c r="K215" s="151"/>
      <c r="L215" s="155"/>
      <c r="M215" s="39">
        <f aca="true" t="shared" si="83" ref="M215:R215">SUM(M211:M214)</f>
        <v>0</v>
      </c>
      <c r="N215" s="32">
        <f t="shared" si="83"/>
        <v>0</v>
      </c>
      <c r="O215" s="32">
        <f t="shared" si="83"/>
        <v>0</v>
      </c>
      <c r="P215" s="34">
        <f t="shared" si="83"/>
        <v>0</v>
      </c>
      <c r="Q215" s="34">
        <f t="shared" si="83"/>
        <v>0</v>
      </c>
      <c r="R215" s="34">
        <f t="shared" si="83"/>
        <v>0</v>
      </c>
      <c r="S215" s="409"/>
    </row>
    <row r="216" spans="4:19" ht="13.5" thickBot="1">
      <c r="D216" s="68">
        <f>D215</f>
        <v>1181</v>
      </c>
      <c r="E216" s="162"/>
      <c r="F216" s="162"/>
      <c r="H216" s="77">
        <f>IF(D216=0,0,IF(D216&gt;O216,4,IF(D216&lt;O216,0,IF(D216&gt;=O216,2,"falsch"))))</f>
        <v>4</v>
      </c>
      <c r="I216" s="1"/>
      <c r="O216" s="68">
        <f>O215</f>
        <v>0</v>
      </c>
      <c r="P216" s="162"/>
      <c r="Q216" s="162"/>
      <c r="R216" s="42"/>
      <c r="S216" s="176">
        <f>IF(O216=0,0,IF(O216&gt;D216,4,IF(O216&lt;D216,0,IF(O216=D216,2,"falsch"))))</f>
        <v>0</v>
      </c>
    </row>
    <row r="217" spans="9:11" ht="12.75">
      <c r="I217" s="44" t="s">
        <v>14</v>
      </c>
      <c r="J217" s="45"/>
      <c r="K217" s="45"/>
    </row>
    <row r="218" spans="9:11" ht="12.75">
      <c r="I218" s="48">
        <f>IF(I213&gt;K213,2,IF(I213=K213,1,0))</f>
        <v>2</v>
      </c>
      <c r="J218" s="48" t="s">
        <v>10</v>
      </c>
      <c r="K218" s="48">
        <f>IF(I213&lt;K213,2,IF(I213=K213,1,0))</f>
        <v>0</v>
      </c>
    </row>
    <row r="219" spans="18:19" ht="13.5" thickBot="1">
      <c r="R219" s="1"/>
      <c r="S219" s="1"/>
    </row>
    <row r="220" spans="1:19" ht="13.5" thickBot="1">
      <c r="A220" s="5" t="s">
        <v>48</v>
      </c>
      <c r="B220" s="70" t="s">
        <v>2</v>
      </c>
      <c r="C220" s="70" t="s">
        <v>2</v>
      </c>
      <c r="D220" s="70" t="s">
        <v>3</v>
      </c>
      <c r="E220" s="70"/>
      <c r="F220" s="70"/>
      <c r="G220" s="70" t="s">
        <v>4</v>
      </c>
      <c r="H220" s="144" t="s">
        <v>5</v>
      </c>
      <c r="I220" s="146"/>
      <c r="J220" s="129"/>
      <c r="K220" s="147"/>
      <c r="L220" s="81" t="s">
        <v>439</v>
      </c>
      <c r="M220" s="70" t="s">
        <v>2</v>
      </c>
      <c r="N220" s="70" t="s">
        <v>2</v>
      </c>
      <c r="O220" s="70" t="s">
        <v>3</v>
      </c>
      <c r="P220" s="70"/>
      <c r="Q220" s="70"/>
      <c r="R220" s="70" t="s">
        <v>4</v>
      </c>
      <c r="S220" s="73" t="s">
        <v>5</v>
      </c>
    </row>
    <row r="221" spans="1:19" ht="12.75">
      <c r="A221" s="156" t="s">
        <v>54</v>
      </c>
      <c r="B221" s="157">
        <v>149</v>
      </c>
      <c r="C221" s="157">
        <v>161</v>
      </c>
      <c r="D221" s="157">
        <f>SUM(B221:C221)</f>
        <v>310</v>
      </c>
      <c r="E221" s="315">
        <f aca="true" t="shared" si="84" ref="E221:F224">IF(B221&gt;M221,1,IF(B221&lt;M221,0,IF(B221=M221,0.5,"?")))</f>
        <v>1</v>
      </c>
      <c r="F221" s="315">
        <f t="shared" si="84"/>
        <v>1</v>
      </c>
      <c r="G221" s="158">
        <f>IF(D221=0,0,IF(D221&gt;O221,2,IF(D221&lt;O221,0,IF(D221=O221,1,"?"))))</f>
        <v>2</v>
      </c>
      <c r="H221" s="407">
        <f>SUM(E225:G225)</f>
        <v>11</v>
      </c>
      <c r="I221" s="148"/>
      <c r="J221" s="20"/>
      <c r="K221" s="149"/>
      <c r="L221" s="156" t="s">
        <v>438</v>
      </c>
      <c r="M221" s="157">
        <v>144</v>
      </c>
      <c r="N221" s="157">
        <v>148</v>
      </c>
      <c r="O221" s="157">
        <f>SUM(M221:N221)</f>
        <v>292</v>
      </c>
      <c r="P221" s="316">
        <f aca="true" t="shared" si="85" ref="P221:Q224">IF(M221&gt;B221,1,IF(M221&lt;B221,0,IF(M221=B221,0.5,"?")))</f>
        <v>0</v>
      </c>
      <c r="Q221" s="316">
        <f t="shared" si="85"/>
        <v>0</v>
      </c>
      <c r="R221" s="159">
        <f>IF(O221=0,0,IF(O221&gt;D221,2,IF(O221&lt;D221,0,IF(O221=D221,1,"?"))))</f>
        <v>0</v>
      </c>
      <c r="S221" s="407">
        <f>SUM(P225:R225)</f>
        <v>5</v>
      </c>
    </row>
    <row r="222" spans="1:19" ht="12.75">
      <c r="A222" s="135" t="s">
        <v>440</v>
      </c>
      <c r="B222" s="16">
        <v>207</v>
      </c>
      <c r="C222" s="16">
        <v>178</v>
      </c>
      <c r="D222" s="16">
        <f>SUM(B222:C222)</f>
        <v>385</v>
      </c>
      <c r="E222" s="18">
        <f t="shared" si="84"/>
        <v>1</v>
      </c>
      <c r="F222" s="18">
        <f t="shared" si="84"/>
        <v>1</v>
      </c>
      <c r="G222" s="17">
        <f>IF(D222=0,0,IF(D222&gt;O222,2,IF(D222&lt;O222,0,IF(D222=O222,1,"?"))))</f>
        <v>2</v>
      </c>
      <c r="H222" s="408"/>
      <c r="I222" s="148" t="s">
        <v>8</v>
      </c>
      <c r="J222" s="24"/>
      <c r="K222" s="149"/>
      <c r="L222" s="134" t="s">
        <v>318</v>
      </c>
      <c r="M222" s="16">
        <v>157</v>
      </c>
      <c r="N222" s="16">
        <v>151</v>
      </c>
      <c r="O222" s="16">
        <f>SUM(M222:N222)</f>
        <v>308</v>
      </c>
      <c r="P222" s="18">
        <f t="shared" si="85"/>
        <v>0</v>
      </c>
      <c r="Q222" s="18">
        <f t="shared" si="85"/>
        <v>0</v>
      </c>
      <c r="R222" s="18">
        <f>IF(O222=0,0,IF(O222&gt;D222,2,IF(O222&lt;D222,0,IF(O222=D222,1,"?"))))</f>
        <v>0</v>
      </c>
      <c r="S222" s="408"/>
    </row>
    <row r="223" spans="1:19" ht="12.75">
      <c r="A223" s="133" t="s">
        <v>57</v>
      </c>
      <c r="B223" s="16">
        <v>166</v>
      </c>
      <c r="C223" s="16">
        <v>170</v>
      </c>
      <c r="D223" s="16">
        <f>SUM(B223:C223)</f>
        <v>336</v>
      </c>
      <c r="E223" s="18">
        <f t="shared" si="84"/>
        <v>1</v>
      </c>
      <c r="F223" s="18">
        <f t="shared" si="84"/>
        <v>0</v>
      </c>
      <c r="G223" s="17">
        <f>IF(D223=0,0,IF(D223&gt;O223,2,IF(D223&lt;O223,0,IF(D223=O223,1,"?"))))</f>
        <v>2</v>
      </c>
      <c r="H223" s="408"/>
      <c r="I223" s="317">
        <f>SUM(H221:H226)</f>
        <v>15</v>
      </c>
      <c r="J223" s="20" t="s">
        <v>10</v>
      </c>
      <c r="K223" s="318">
        <f>S221+S226</f>
        <v>5</v>
      </c>
      <c r="L223" s="135" t="s">
        <v>437</v>
      </c>
      <c r="M223" s="16">
        <v>154</v>
      </c>
      <c r="N223" s="16">
        <v>172</v>
      </c>
      <c r="O223" s="16">
        <f>SUM(M223:N223)</f>
        <v>326</v>
      </c>
      <c r="P223" s="18">
        <f t="shared" si="85"/>
        <v>0</v>
      </c>
      <c r="Q223" s="18">
        <f t="shared" si="85"/>
        <v>1</v>
      </c>
      <c r="R223" s="18">
        <f>IF(O223=0,0,IF(O223&gt;D223,2,IF(O223&lt;D223,0,IF(O223=D223,1,"?"))))</f>
        <v>0</v>
      </c>
      <c r="S223" s="408"/>
    </row>
    <row r="224" spans="1:19" ht="13.5" thickBot="1">
      <c r="A224" s="135" t="s">
        <v>55</v>
      </c>
      <c r="B224" s="27">
        <v>162</v>
      </c>
      <c r="C224" s="27">
        <v>156</v>
      </c>
      <c r="D224" s="27">
        <f>SUM(B224:C224)</f>
        <v>318</v>
      </c>
      <c r="E224" s="75">
        <f t="shared" si="84"/>
        <v>0</v>
      </c>
      <c r="F224" s="139">
        <f t="shared" si="84"/>
        <v>0</v>
      </c>
      <c r="G224" s="28">
        <f>IF(D224=0,0,IF(D224&gt;O224,2,IF(D224&lt;O224,0,IF(D224=O224,1,"?"))))</f>
        <v>0</v>
      </c>
      <c r="H224" s="408"/>
      <c r="I224" s="148"/>
      <c r="J224" s="20"/>
      <c r="K224" s="149"/>
      <c r="L224" s="135" t="s">
        <v>244</v>
      </c>
      <c r="M224" s="27">
        <v>174</v>
      </c>
      <c r="N224" s="27">
        <v>163</v>
      </c>
      <c r="O224" s="27">
        <f>SUM(M224:N224)</f>
        <v>337</v>
      </c>
      <c r="P224" s="76">
        <f t="shared" si="85"/>
        <v>1</v>
      </c>
      <c r="Q224" s="76">
        <f t="shared" si="85"/>
        <v>1</v>
      </c>
      <c r="R224" s="29">
        <f>IF(O224=0,0,IF(O224&gt;D224,2,IF(O224&lt;D224,0,IF(O224=D224,1,"?"))))</f>
        <v>2</v>
      </c>
      <c r="S224" s="408"/>
    </row>
    <row r="225" spans="1:19" ht="13.5" thickBot="1">
      <c r="A225" s="136"/>
      <c r="B225" s="32">
        <f aca="true" t="shared" si="86" ref="B225:G225">SUM(B221:B224)</f>
        <v>684</v>
      </c>
      <c r="C225" s="32">
        <f t="shared" si="86"/>
        <v>665</v>
      </c>
      <c r="D225" s="32">
        <f t="shared" si="86"/>
        <v>1349</v>
      </c>
      <c r="E225" s="34">
        <f t="shared" si="86"/>
        <v>3</v>
      </c>
      <c r="F225" s="34">
        <f t="shared" si="86"/>
        <v>2</v>
      </c>
      <c r="G225" s="34">
        <f t="shared" si="86"/>
        <v>6</v>
      </c>
      <c r="H225" s="409"/>
      <c r="I225" s="150"/>
      <c r="J225" s="138"/>
      <c r="K225" s="151"/>
      <c r="L225" s="155"/>
      <c r="M225" s="39">
        <f aca="true" t="shared" si="87" ref="M225:R225">SUM(M221:M224)</f>
        <v>629</v>
      </c>
      <c r="N225" s="32">
        <f t="shared" si="87"/>
        <v>634</v>
      </c>
      <c r="O225" s="32">
        <f t="shared" si="87"/>
        <v>1263</v>
      </c>
      <c r="P225" s="34">
        <f t="shared" si="87"/>
        <v>1</v>
      </c>
      <c r="Q225" s="34">
        <f t="shared" si="87"/>
        <v>2</v>
      </c>
      <c r="R225" s="34">
        <f t="shared" si="87"/>
        <v>2</v>
      </c>
      <c r="S225" s="409"/>
    </row>
    <row r="226" spans="4:19" ht="13.5" thickBot="1">
      <c r="D226" s="68">
        <f>D225</f>
        <v>1349</v>
      </c>
      <c r="E226" s="162"/>
      <c r="F226" s="162"/>
      <c r="H226" s="77">
        <f>IF(D226=0,0,IF(D226&gt;O226,4,IF(D226&lt;O226,0,IF(D226&gt;=O226,2,"falsch"))))</f>
        <v>4</v>
      </c>
      <c r="I226" s="1"/>
      <c r="O226" s="68">
        <f>O225</f>
        <v>1263</v>
      </c>
      <c r="P226" s="162"/>
      <c r="Q226" s="162"/>
      <c r="R226" s="42"/>
      <c r="S226" s="153">
        <f>IF(O226=0,0,IF(O226&gt;D226,4,IF(O226&lt;D226,0,IF(O226=D226,2,"falsch"))))</f>
        <v>0</v>
      </c>
    </row>
    <row r="227" spans="9:19" ht="12.75">
      <c r="I227" s="44" t="s">
        <v>14</v>
      </c>
      <c r="J227" s="45"/>
      <c r="K227" s="45"/>
      <c r="S227" s="42"/>
    </row>
    <row r="228" spans="9:11" ht="12.75">
      <c r="I228" s="48">
        <f>IF(I223&gt;K223,2,IF(I223=K223,1,0))</f>
        <v>2</v>
      </c>
      <c r="J228" s="48" t="s">
        <v>10</v>
      </c>
      <c r="K228" s="48">
        <f>IF(I223&lt;K223,2,IF(I223=K223,1,0))</f>
        <v>0</v>
      </c>
    </row>
    <row r="229" spans="8:10" ht="13.5" thickBot="1">
      <c r="H229" s="50"/>
      <c r="I229" s="64"/>
      <c r="J229" s="50"/>
    </row>
    <row r="230" spans="1:19" ht="13.5" thickBot="1">
      <c r="A230" s="175" t="s">
        <v>301</v>
      </c>
      <c r="B230" s="131" t="s">
        <v>2</v>
      </c>
      <c r="C230" s="131" t="s">
        <v>2</v>
      </c>
      <c r="D230" s="131" t="s">
        <v>3</v>
      </c>
      <c r="E230" s="131"/>
      <c r="F230" s="131"/>
      <c r="G230" s="131" t="s">
        <v>4</v>
      </c>
      <c r="H230" s="152" t="s">
        <v>5</v>
      </c>
      <c r="I230" s="146"/>
      <c r="J230" s="129"/>
      <c r="K230" s="147"/>
      <c r="L230" s="181"/>
      <c r="M230" s="131" t="s">
        <v>2</v>
      </c>
      <c r="N230" s="131" t="s">
        <v>2</v>
      </c>
      <c r="O230" s="131" t="s">
        <v>3</v>
      </c>
      <c r="P230" s="131"/>
      <c r="Q230" s="131"/>
      <c r="R230" s="131" t="s">
        <v>4</v>
      </c>
      <c r="S230" s="132" t="s">
        <v>5</v>
      </c>
    </row>
    <row r="231" spans="1:19" ht="12.75">
      <c r="A231" s="160" t="s">
        <v>271</v>
      </c>
      <c r="B231" s="157">
        <v>151</v>
      </c>
      <c r="C231" s="157">
        <v>172</v>
      </c>
      <c r="D231" s="157">
        <f>SUM(B231:C231)</f>
        <v>323</v>
      </c>
      <c r="E231" s="315">
        <f aca="true" t="shared" si="88" ref="E231:F234">IF(B231&gt;M231,1,IF(B231&lt;M231,0,IF(B231=M231,0.5,"?")))</f>
        <v>1</v>
      </c>
      <c r="F231" s="315">
        <f t="shared" si="88"/>
        <v>1</v>
      </c>
      <c r="G231" s="158">
        <f>IF(D231=0,0,IF(D231&gt;O231,2,IF(D231&lt;O231,0,IF(D231=O231,1,"?"))))</f>
        <v>2</v>
      </c>
      <c r="H231" s="407">
        <f>SUM(E235:G235)</f>
        <v>16</v>
      </c>
      <c r="I231" s="148"/>
      <c r="J231" s="20"/>
      <c r="K231" s="149"/>
      <c r="L231" s="160"/>
      <c r="M231" s="157"/>
      <c r="N231" s="157"/>
      <c r="O231" s="157">
        <f>SUM(M231:N231)</f>
        <v>0</v>
      </c>
      <c r="P231" s="316">
        <f aca="true" t="shared" si="89" ref="P231:Q234">IF(M231&gt;B231,1,IF(M231&lt;B231,0,IF(M231=B231,0.5,"?")))</f>
        <v>0</v>
      </c>
      <c r="Q231" s="316">
        <f t="shared" si="89"/>
        <v>0</v>
      </c>
      <c r="R231" s="159">
        <f>IF(O231=0,0,IF(O231&gt;D231,2,IF(O231&lt;D231,0,IF(O231=D231,1,"?"))))</f>
        <v>0</v>
      </c>
      <c r="S231" s="407">
        <f>SUM(P235:R235)</f>
        <v>0</v>
      </c>
    </row>
    <row r="232" spans="1:19" ht="12.75">
      <c r="A232" s="135" t="s">
        <v>446</v>
      </c>
      <c r="B232" s="16">
        <v>165</v>
      </c>
      <c r="C232" s="16">
        <v>154</v>
      </c>
      <c r="D232" s="16">
        <f>SUM(B232:C232)</f>
        <v>319</v>
      </c>
      <c r="E232" s="18">
        <f t="shared" si="88"/>
        <v>1</v>
      </c>
      <c r="F232" s="18">
        <f t="shared" si="88"/>
        <v>1</v>
      </c>
      <c r="G232" s="17">
        <f>IF(D232=0,0,IF(D232&gt;O232,2,IF(D232&lt;O232,0,IF(D232=O232,1,"?"))))</f>
        <v>2</v>
      </c>
      <c r="H232" s="408"/>
      <c r="I232" s="148" t="s">
        <v>8</v>
      </c>
      <c r="J232" s="24"/>
      <c r="K232" s="149"/>
      <c r="L232" s="134"/>
      <c r="M232" s="16"/>
      <c r="N232" s="16"/>
      <c r="O232" s="16">
        <f>SUM(M232:N232)</f>
        <v>0</v>
      </c>
      <c r="P232" s="18">
        <f t="shared" si="89"/>
        <v>0</v>
      </c>
      <c r="Q232" s="18">
        <f t="shared" si="89"/>
        <v>0</v>
      </c>
      <c r="R232" s="18">
        <f>IF(O232=0,0,IF(O232&gt;D232,2,IF(O232&lt;D232,0,IF(O232=D232,1,"?"))))</f>
        <v>0</v>
      </c>
      <c r="S232" s="408"/>
    </row>
    <row r="233" spans="1:19" ht="12.75">
      <c r="A233" s="133" t="s">
        <v>311</v>
      </c>
      <c r="B233" s="16">
        <v>168</v>
      </c>
      <c r="C233" s="16">
        <v>174</v>
      </c>
      <c r="D233" s="16">
        <f>SUM(B233:C233)</f>
        <v>342</v>
      </c>
      <c r="E233" s="18">
        <f t="shared" si="88"/>
        <v>1</v>
      </c>
      <c r="F233" s="18">
        <f t="shared" si="88"/>
        <v>1</v>
      </c>
      <c r="G233" s="17">
        <f>IF(D233=0,0,IF(D233&gt;O233,2,IF(D233&lt;O233,0,IF(D233=O233,1,"?"))))</f>
        <v>2</v>
      </c>
      <c r="H233" s="408"/>
      <c r="I233" s="317">
        <f>SUM(H231:H236)</f>
        <v>20</v>
      </c>
      <c r="J233" s="20" t="s">
        <v>10</v>
      </c>
      <c r="K233" s="318">
        <f>S231+S236</f>
        <v>0</v>
      </c>
      <c r="L233" s="133"/>
      <c r="M233" s="16"/>
      <c r="N233" s="16"/>
      <c r="O233" s="16">
        <f>SUM(M233:N233)</f>
        <v>0</v>
      </c>
      <c r="P233" s="18">
        <f t="shared" si="89"/>
        <v>0</v>
      </c>
      <c r="Q233" s="18">
        <f t="shared" si="89"/>
        <v>0</v>
      </c>
      <c r="R233" s="18">
        <f>IF(O233=0,0,IF(O233&gt;D233,2,IF(O233&lt;D233,0,IF(O233=D233,1,"?"))))</f>
        <v>0</v>
      </c>
      <c r="S233" s="408"/>
    </row>
    <row r="234" spans="1:19" ht="13.5" thickBot="1">
      <c r="A234" s="135" t="s">
        <v>447</v>
      </c>
      <c r="B234" s="27">
        <v>159</v>
      </c>
      <c r="C234" s="27">
        <v>175</v>
      </c>
      <c r="D234" s="27">
        <f>SUM(B234:C234)</f>
        <v>334</v>
      </c>
      <c r="E234" s="75">
        <f t="shared" si="88"/>
        <v>1</v>
      </c>
      <c r="F234" s="139">
        <f t="shared" si="88"/>
        <v>1</v>
      </c>
      <c r="G234" s="28">
        <f>IF(D234=0,0,IF(D234&gt;O234,2,IF(D234&lt;O234,0,IF(D234=O234,1,"?"))))</f>
        <v>2</v>
      </c>
      <c r="H234" s="408"/>
      <c r="I234" s="148"/>
      <c r="J234" s="20"/>
      <c r="K234" s="149"/>
      <c r="L234" s="135"/>
      <c r="M234" s="27"/>
      <c r="N234" s="27"/>
      <c r="O234" s="27">
        <f>SUM(M234:N234)</f>
        <v>0</v>
      </c>
      <c r="P234" s="76">
        <f t="shared" si="89"/>
        <v>0</v>
      </c>
      <c r="Q234" s="76">
        <f t="shared" si="89"/>
        <v>0</v>
      </c>
      <c r="R234" s="29">
        <f>IF(O234=0,0,IF(O234&gt;D234,2,IF(O234&lt;D234,0,IF(O234=D234,1,"?"))))</f>
        <v>0</v>
      </c>
      <c r="S234" s="408"/>
    </row>
    <row r="235" spans="1:19" ht="13.5" thickBot="1">
      <c r="A235" s="136"/>
      <c r="B235" s="32">
        <f aca="true" t="shared" si="90" ref="B235:G235">SUM(B231:B234)</f>
        <v>643</v>
      </c>
      <c r="C235" s="32">
        <f t="shared" si="90"/>
        <v>675</v>
      </c>
      <c r="D235" s="32">
        <f t="shared" si="90"/>
        <v>1318</v>
      </c>
      <c r="E235" s="34">
        <f t="shared" si="90"/>
        <v>4</v>
      </c>
      <c r="F235" s="34">
        <f t="shared" si="90"/>
        <v>4</v>
      </c>
      <c r="G235" s="34">
        <f t="shared" si="90"/>
        <v>8</v>
      </c>
      <c r="H235" s="409"/>
      <c r="I235" s="150"/>
      <c r="J235" s="138"/>
      <c r="K235" s="151"/>
      <c r="L235" s="155"/>
      <c r="M235" s="39">
        <f aca="true" t="shared" si="91" ref="M235:R235">SUM(M231:M234)</f>
        <v>0</v>
      </c>
      <c r="N235" s="32">
        <f t="shared" si="91"/>
        <v>0</v>
      </c>
      <c r="O235" s="32">
        <f t="shared" si="91"/>
        <v>0</v>
      </c>
      <c r="P235" s="34">
        <f t="shared" si="91"/>
        <v>0</v>
      </c>
      <c r="Q235" s="34">
        <f t="shared" si="91"/>
        <v>0</v>
      </c>
      <c r="R235" s="34">
        <f t="shared" si="91"/>
        <v>0</v>
      </c>
      <c r="S235" s="409"/>
    </row>
    <row r="236" spans="4:19" ht="13.5" thickBot="1">
      <c r="D236" s="68">
        <f>D235</f>
        <v>1318</v>
      </c>
      <c r="E236" s="162"/>
      <c r="F236" s="162"/>
      <c r="H236" s="77">
        <f>IF(D236=0,0,IF(D236&gt;O236,4,IF(D236&lt;O236,0,IF(D236&gt;=O236,2,"falsch"))))</f>
        <v>4</v>
      </c>
      <c r="I236" s="1"/>
      <c r="O236" s="68">
        <f>O235</f>
        <v>0</v>
      </c>
      <c r="P236" s="162"/>
      <c r="Q236" s="162"/>
      <c r="R236" s="42"/>
      <c r="S236" s="77">
        <f>IF(O236=0,0,IF(O236&gt;D236,4,IF(O236&lt;D236,0,IF(O236=D236,2,"falsch"))))</f>
        <v>0</v>
      </c>
    </row>
    <row r="237" spans="9:11" ht="12.75">
      <c r="I237" s="44" t="s">
        <v>14</v>
      </c>
      <c r="J237" s="45"/>
      <c r="K237" s="45"/>
    </row>
    <row r="238" spans="9:11" ht="12.75">
      <c r="I238" s="48">
        <f>IF(I233&gt;K233,2,IF(I233=K233,1,0))</f>
        <v>2</v>
      </c>
      <c r="J238" s="48" t="s">
        <v>10</v>
      </c>
      <c r="K238" s="48">
        <f>IF(I233&lt;K233,2,IF(I233=K233,1,0))</f>
        <v>0</v>
      </c>
    </row>
    <row r="239" ht="13.5" thickBot="1"/>
    <row r="240" spans="1:19" ht="13.5" thickBot="1">
      <c r="A240" s="72" t="s">
        <v>313</v>
      </c>
      <c r="B240" s="70" t="s">
        <v>2</v>
      </c>
      <c r="C240" s="70" t="s">
        <v>2</v>
      </c>
      <c r="D240" s="70" t="s">
        <v>3</v>
      </c>
      <c r="E240" s="70"/>
      <c r="F240" s="70"/>
      <c r="G240" s="70" t="s">
        <v>4</v>
      </c>
      <c r="H240" s="144" t="s">
        <v>5</v>
      </c>
      <c r="I240" s="146"/>
      <c r="J240" s="129"/>
      <c r="K240" s="147"/>
      <c r="L240" s="5"/>
      <c r="M240" s="70" t="s">
        <v>2</v>
      </c>
      <c r="N240" s="70" t="s">
        <v>2</v>
      </c>
      <c r="O240" s="70" t="s">
        <v>3</v>
      </c>
      <c r="P240" s="70"/>
      <c r="Q240" s="70"/>
      <c r="R240" s="70" t="s">
        <v>4</v>
      </c>
      <c r="S240" s="73" t="s">
        <v>5</v>
      </c>
    </row>
    <row r="241" spans="1:19" ht="12.75">
      <c r="A241" s="143" t="s">
        <v>307</v>
      </c>
      <c r="B241" s="74">
        <v>150</v>
      </c>
      <c r="C241" s="74">
        <v>159</v>
      </c>
      <c r="D241" s="74">
        <f>SUM(B241:C241)</f>
        <v>309</v>
      </c>
      <c r="E241" s="315">
        <f aca="true" t="shared" si="92" ref="E241:F244">IF(B241&gt;M241,1,IF(B241&lt;M241,0,IF(B241=M241,0.5,"?")))</f>
        <v>1</v>
      </c>
      <c r="F241" s="315">
        <f t="shared" si="92"/>
        <v>1</v>
      </c>
      <c r="G241" s="158">
        <f>IF(D241=0,0,IF(D241&gt;O241,2,IF(D241&lt;O241,0,IF(D241=O241,1,"?"))))</f>
        <v>2</v>
      </c>
      <c r="H241" s="407">
        <f>SUM(E245:G245)</f>
        <v>16</v>
      </c>
      <c r="I241" s="148"/>
      <c r="J241" s="20"/>
      <c r="K241" s="149"/>
      <c r="L241" s="143"/>
      <c r="M241" s="74"/>
      <c r="N241" s="74"/>
      <c r="O241" s="74">
        <f>SUM(M241:N241)</f>
        <v>0</v>
      </c>
      <c r="P241" s="316">
        <f aca="true" t="shared" si="93" ref="P241:Q244">IF(M241&gt;B241,1,IF(M241&lt;B241,0,IF(M241=B241,0.5,"?")))</f>
        <v>0</v>
      </c>
      <c r="Q241" s="316">
        <f t="shared" si="93"/>
        <v>0</v>
      </c>
      <c r="R241" s="159">
        <f>IF(O241=0,0,IF(O241&gt;D241,2,IF(O241&lt;D241,0,IF(O241=D241,1,"?"))))</f>
        <v>0</v>
      </c>
      <c r="S241" s="407">
        <f>SUM(P245:R245)</f>
        <v>0</v>
      </c>
    </row>
    <row r="242" spans="1:19" ht="12.75">
      <c r="A242" s="135" t="s">
        <v>262</v>
      </c>
      <c r="B242" s="16">
        <v>183</v>
      </c>
      <c r="C242" s="16">
        <v>151</v>
      </c>
      <c r="D242" s="16">
        <f>SUM(B242:C242)</f>
        <v>334</v>
      </c>
      <c r="E242" s="18">
        <f t="shared" si="92"/>
        <v>1</v>
      </c>
      <c r="F242" s="18">
        <f t="shared" si="92"/>
        <v>1</v>
      </c>
      <c r="G242" s="17">
        <f>IF(D242=0,0,IF(D242&gt;O242,2,IF(D242&lt;O242,0,IF(D242=O242,1,"?"))))</f>
        <v>2</v>
      </c>
      <c r="H242" s="408"/>
      <c r="I242" s="148" t="s">
        <v>8</v>
      </c>
      <c r="J242" s="24"/>
      <c r="K242" s="149"/>
      <c r="L242" s="133"/>
      <c r="M242" s="16"/>
      <c r="N242" s="16"/>
      <c r="O242" s="16">
        <f>SUM(M242:N242)</f>
        <v>0</v>
      </c>
      <c r="P242" s="18">
        <f t="shared" si="93"/>
        <v>0</v>
      </c>
      <c r="Q242" s="18">
        <f t="shared" si="93"/>
        <v>0</v>
      </c>
      <c r="R242" s="18">
        <f>IF(O242=0,0,IF(O242&gt;D242,2,IF(O242&lt;D242,0,IF(O242=D242,1,"?"))))</f>
        <v>0</v>
      </c>
      <c r="S242" s="408"/>
    </row>
    <row r="243" spans="1:19" ht="12.75">
      <c r="A243" s="135" t="s">
        <v>261</v>
      </c>
      <c r="B243" s="16">
        <v>170</v>
      </c>
      <c r="C243" s="16">
        <v>170</v>
      </c>
      <c r="D243" s="16">
        <f>SUM(B243:C243)</f>
        <v>340</v>
      </c>
      <c r="E243" s="18">
        <f t="shared" si="92"/>
        <v>1</v>
      </c>
      <c r="F243" s="18">
        <f t="shared" si="92"/>
        <v>1</v>
      </c>
      <c r="G243" s="17">
        <f>IF(D243=0,0,IF(D243&gt;O243,2,IF(D243&lt;O243,0,IF(D243=O243,1,"?"))))</f>
        <v>2</v>
      </c>
      <c r="H243" s="408"/>
      <c r="I243" s="317">
        <f>SUM(H241:H246)</f>
        <v>20</v>
      </c>
      <c r="J243" s="20" t="s">
        <v>10</v>
      </c>
      <c r="K243" s="318">
        <f>S241+S246</f>
        <v>0</v>
      </c>
      <c r="L243" s="133"/>
      <c r="M243" s="16"/>
      <c r="N243" s="16"/>
      <c r="O243" s="16">
        <f>SUM(M243:N243)</f>
        <v>0</v>
      </c>
      <c r="P243" s="18">
        <f t="shared" si="93"/>
        <v>0</v>
      </c>
      <c r="Q243" s="18">
        <f t="shared" si="93"/>
        <v>0</v>
      </c>
      <c r="R243" s="18">
        <f>IF(O243=0,0,IF(O243&gt;D243,2,IF(O243&lt;D243,0,IF(O243=D243,1,"?"))))</f>
        <v>0</v>
      </c>
      <c r="S243" s="408"/>
    </row>
    <row r="244" spans="1:19" ht="13.5" thickBot="1">
      <c r="A244" s="135" t="s">
        <v>259</v>
      </c>
      <c r="B244" s="27">
        <v>174</v>
      </c>
      <c r="C244" s="27">
        <v>167</v>
      </c>
      <c r="D244" s="27">
        <f>SUM(B244:C244)</f>
        <v>341</v>
      </c>
      <c r="E244" s="75">
        <f t="shared" si="92"/>
        <v>1</v>
      </c>
      <c r="F244" s="139">
        <f t="shared" si="92"/>
        <v>1</v>
      </c>
      <c r="G244" s="28">
        <f>IF(D244=0,0,IF(D244&gt;O244,2,IF(D244&lt;O244,0,IF(D244=O244,1,"?"))))</f>
        <v>2</v>
      </c>
      <c r="H244" s="408"/>
      <c r="I244" s="148"/>
      <c r="J244" s="20"/>
      <c r="K244" s="149"/>
      <c r="L244" s="135"/>
      <c r="M244" s="27"/>
      <c r="N244" s="27"/>
      <c r="O244" s="27">
        <f>SUM(M244:N244)</f>
        <v>0</v>
      </c>
      <c r="P244" s="76">
        <f t="shared" si="93"/>
        <v>0</v>
      </c>
      <c r="Q244" s="76">
        <f t="shared" si="93"/>
        <v>0</v>
      </c>
      <c r="R244" s="29">
        <f>IF(O244=0,0,IF(O244&gt;D244,2,IF(O244&lt;D244,0,IF(O244=D244,1,"?"))))</f>
        <v>0</v>
      </c>
      <c r="S244" s="408"/>
    </row>
    <row r="245" spans="1:19" ht="13.5" thickBot="1">
      <c r="A245" s="136"/>
      <c r="B245" s="32">
        <f aca="true" t="shared" si="94" ref="B245:G245">SUM(B241:B244)</f>
        <v>677</v>
      </c>
      <c r="C245" s="32">
        <f t="shared" si="94"/>
        <v>647</v>
      </c>
      <c r="D245" s="32">
        <f t="shared" si="94"/>
        <v>1324</v>
      </c>
      <c r="E245" s="34">
        <f t="shared" si="94"/>
        <v>4</v>
      </c>
      <c r="F245" s="34">
        <f t="shared" si="94"/>
        <v>4</v>
      </c>
      <c r="G245" s="34">
        <f t="shared" si="94"/>
        <v>8</v>
      </c>
      <c r="H245" s="409"/>
      <c r="I245" s="150"/>
      <c r="J245" s="138"/>
      <c r="K245" s="151"/>
      <c r="L245" s="155"/>
      <c r="M245" s="39">
        <f aca="true" t="shared" si="95" ref="M245:R245">SUM(M241:M244)</f>
        <v>0</v>
      </c>
      <c r="N245" s="32">
        <f t="shared" si="95"/>
        <v>0</v>
      </c>
      <c r="O245" s="32">
        <f t="shared" si="95"/>
        <v>0</v>
      </c>
      <c r="P245" s="34">
        <f t="shared" si="95"/>
        <v>0</v>
      </c>
      <c r="Q245" s="34">
        <f t="shared" si="95"/>
        <v>0</v>
      </c>
      <c r="R245" s="34">
        <f t="shared" si="95"/>
        <v>0</v>
      </c>
      <c r="S245" s="409"/>
    </row>
    <row r="246" spans="4:19" ht="13.5" thickBot="1">
      <c r="D246" s="68">
        <f>D245</f>
        <v>1324</v>
      </c>
      <c r="E246" s="162"/>
      <c r="F246" s="162"/>
      <c r="H246" s="77">
        <f>IF(D246=0,0,IF(D246&gt;O246,4,IF(D246&lt;O246,0,IF(D246&gt;=O246,2,"falsch"))))</f>
        <v>4</v>
      </c>
      <c r="I246" s="1"/>
      <c r="O246" s="68">
        <f>O245</f>
        <v>0</v>
      </c>
      <c r="P246" s="162"/>
      <c r="Q246" s="162"/>
      <c r="R246" s="42"/>
      <c r="S246" s="77">
        <f>IF(O246=0,0,IF(O246&gt;D246,4,IF(O246&lt;D246,0,IF(O246=D246,2,"falsch"))))</f>
        <v>0</v>
      </c>
    </row>
    <row r="247" spans="9:11" ht="12.75">
      <c r="I247" s="44" t="s">
        <v>14</v>
      </c>
      <c r="J247" s="45"/>
      <c r="K247" s="45"/>
    </row>
    <row r="248" spans="9:11" ht="12.75">
      <c r="I248" s="48">
        <f>IF(I243&gt;K243,2,IF(I243=K243,1,0))</f>
        <v>2</v>
      </c>
      <c r="J248" s="48" t="s">
        <v>10</v>
      </c>
      <c r="K248" s="48">
        <f>IF(I243&lt;K243,2,IF(I243=K243,1,0))</f>
        <v>0</v>
      </c>
    </row>
    <row r="249" spans="1:19" ht="12.75">
      <c r="A249" s="82"/>
      <c r="B249" s="82"/>
      <c r="C249" s="82"/>
      <c r="D249" s="82"/>
      <c r="E249" s="82"/>
      <c r="F249" s="82"/>
      <c r="G249" s="82"/>
      <c r="H249" s="82"/>
      <c r="I249" s="82"/>
      <c r="J249" s="82"/>
      <c r="K249" s="82"/>
      <c r="L249" s="82"/>
      <c r="M249" s="82"/>
      <c r="N249" s="82"/>
      <c r="O249" s="82"/>
      <c r="P249" s="82"/>
      <c r="Q249" s="82"/>
      <c r="R249" s="82"/>
      <c r="S249" s="82"/>
    </row>
    <row r="250" spans="1:19" ht="15.75">
      <c r="A250" s="178" t="s">
        <v>396</v>
      </c>
      <c r="B250" s="84"/>
      <c r="C250" s="82"/>
      <c r="D250" s="82"/>
      <c r="E250" s="82"/>
      <c r="F250" s="82"/>
      <c r="G250" s="82"/>
      <c r="H250" s="419"/>
      <c r="I250" s="419"/>
      <c r="J250" s="419"/>
      <c r="K250" s="419"/>
      <c r="L250" s="83"/>
      <c r="M250" s="82"/>
      <c r="N250" s="82"/>
      <c r="O250" s="82"/>
      <c r="P250" s="82"/>
      <c r="Q250" s="82"/>
      <c r="R250" s="85"/>
      <c r="S250" s="82"/>
    </row>
    <row r="251" spans="1:19" ht="13.5" thickBot="1">
      <c r="A251" s="82"/>
      <c r="B251" s="82"/>
      <c r="C251" s="82"/>
      <c r="D251" s="82"/>
      <c r="E251" s="82"/>
      <c r="F251" s="82"/>
      <c r="G251" s="82"/>
      <c r="H251" s="82"/>
      <c r="I251" s="82"/>
      <c r="J251" s="82"/>
      <c r="K251" s="82"/>
      <c r="L251" s="82"/>
      <c r="M251" s="82"/>
      <c r="N251" s="82"/>
      <c r="O251" s="82"/>
      <c r="P251" s="82"/>
      <c r="Q251" s="82"/>
      <c r="R251" s="85"/>
      <c r="S251" s="82"/>
    </row>
    <row r="252" spans="1:19" ht="13.5" thickBot="1">
      <c r="A252" s="5"/>
      <c r="B252" s="86" t="s">
        <v>2</v>
      </c>
      <c r="C252" s="86" t="s">
        <v>2</v>
      </c>
      <c r="D252" s="86" t="s">
        <v>3</v>
      </c>
      <c r="E252" s="86"/>
      <c r="F252" s="86"/>
      <c r="G252" s="86" t="s">
        <v>4</v>
      </c>
      <c r="H252" s="258" t="s">
        <v>5</v>
      </c>
      <c r="I252" s="251"/>
      <c r="J252" s="240"/>
      <c r="K252" s="252"/>
      <c r="L252" s="72" t="s">
        <v>16</v>
      </c>
      <c r="M252" s="86" t="s">
        <v>2</v>
      </c>
      <c r="N252" s="86" t="s">
        <v>2</v>
      </c>
      <c r="O252" s="86" t="s">
        <v>3</v>
      </c>
      <c r="P252" s="86"/>
      <c r="Q252" s="86"/>
      <c r="R252" s="86" t="s">
        <v>4</v>
      </c>
      <c r="S252" s="87" t="s">
        <v>5</v>
      </c>
    </row>
    <row r="253" spans="1:19" ht="12.75">
      <c r="A253" s="241"/>
      <c r="B253" s="74"/>
      <c r="C253" s="74"/>
      <c r="D253" s="74">
        <f>SUM(B253:C253)</f>
        <v>0</v>
      </c>
      <c r="E253" s="315">
        <f aca="true" t="shared" si="96" ref="E253:F256">IF(B253&gt;M253,1,IF(B253&lt;M253,0,IF(B253=M253,0.5,"?")))</f>
        <v>0</v>
      </c>
      <c r="F253" s="315">
        <f t="shared" si="96"/>
        <v>0</v>
      </c>
      <c r="G253" s="158">
        <f>IF(D253=0,0,IF(D253&gt;O253,2,IF(D253&lt;O253,0,IF(D253=O253,1,"?"))))</f>
        <v>0</v>
      </c>
      <c r="H253" s="407">
        <f>SUM(E257:G257)</f>
        <v>0</v>
      </c>
      <c r="I253" s="253"/>
      <c r="J253" s="242"/>
      <c r="K253" s="254"/>
      <c r="L253" s="249" t="s">
        <v>20</v>
      </c>
      <c r="M253" s="74">
        <v>187</v>
      </c>
      <c r="N253" s="74">
        <v>153</v>
      </c>
      <c r="O253" s="74">
        <f>SUM(M253:N253)</f>
        <v>340</v>
      </c>
      <c r="P253" s="316">
        <f aca="true" t="shared" si="97" ref="P253:Q256">IF(M253&gt;B253,1,IF(M253&lt;B253,0,IF(M253=B253,0.5,"?")))</f>
        <v>1</v>
      </c>
      <c r="Q253" s="316">
        <f t="shared" si="97"/>
        <v>1</v>
      </c>
      <c r="R253" s="159">
        <f>IF(O253=0,0,IF(O253&gt;D253,2,IF(O253&lt;D253,0,IF(O253=D253,1,"?"))))</f>
        <v>2</v>
      </c>
      <c r="S253" s="407">
        <f>SUM(P257:R257)</f>
        <v>16</v>
      </c>
    </row>
    <row r="254" spans="1:19" ht="12.75">
      <c r="A254" s="243"/>
      <c r="B254" s="16"/>
      <c r="C254" s="16"/>
      <c r="D254" s="74">
        <f>SUM(B254:C254)</f>
        <v>0</v>
      </c>
      <c r="E254" s="18">
        <f t="shared" si="96"/>
        <v>0</v>
      </c>
      <c r="F254" s="18">
        <f t="shared" si="96"/>
        <v>0</v>
      </c>
      <c r="G254" s="17">
        <f>IF(D254=0,0,IF(D254&gt;O254,2,IF(D254&lt;O254,0,IF(D254=O254,1,"?"))))</f>
        <v>0</v>
      </c>
      <c r="H254" s="408"/>
      <c r="I254" s="253" t="s">
        <v>8</v>
      </c>
      <c r="J254" s="242"/>
      <c r="K254" s="254"/>
      <c r="L254" s="250" t="s">
        <v>208</v>
      </c>
      <c r="M254" s="16">
        <v>164</v>
      </c>
      <c r="N254" s="16">
        <v>157</v>
      </c>
      <c r="O254" s="74">
        <f>SUM(M254:N254)</f>
        <v>321</v>
      </c>
      <c r="P254" s="18">
        <f t="shared" si="97"/>
        <v>1</v>
      </c>
      <c r="Q254" s="18">
        <f t="shared" si="97"/>
        <v>1</v>
      </c>
      <c r="R254" s="18">
        <f>IF(O254=0,0,IF(O254&gt;D254,2,IF(O254&lt;D254,0,IF(O254=D254,1,"?"))))</f>
        <v>2</v>
      </c>
      <c r="S254" s="408"/>
    </row>
    <row r="255" spans="1:19" ht="12.75">
      <c r="A255" s="243"/>
      <c r="B255" s="16"/>
      <c r="C255" s="16"/>
      <c r="D255" s="74">
        <f>SUM(B255:C255)</f>
        <v>0</v>
      </c>
      <c r="E255" s="18">
        <f t="shared" si="96"/>
        <v>0</v>
      </c>
      <c r="F255" s="18">
        <f t="shared" si="96"/>
        <v>0</v>
      </c>
      <c r="G255" s="17">
        <f>IF(D255=0,0,IF(D255&gt;O255,2,IF(D255&lt;O255,0,IF(D255=O255,1,"?"))))</f>
        <v>0</v>
      </c>
      <c r="H255" s="408"/>
      <c r="I255" s="317">
        <f>SUM(H253:H258)</f>
        <v>0</v>
      </c>
      <c r="J255" s="20" t="s">
        <v>10</v>
      </c>
      <c r="K255" s="318">
        <f>S253+S258</f>
        <v>20</v>
      </c>
      <c r="L255" s="249" t="s">
        <v>18</v>
      </c>
      <c r="M255" s="16">
        <v>166</v>
      </c>
      <c r="N255" s="16">
        <v>172</v>
      </c>
      <c r="O255" s="74">
        <f>SUM(M255:N255)</f>
        <v>338</v>
      </c>
      <c r="P255" s="18">
        <f t="shared" si="97"/>
        <v>1</v>
      </c>
      <c r="Q255" s="18">
        <f t="shared" si="97"/>
        <v>1</v>
      </c>
      <c r="R255" s="18">
        <f>IF(O255=0,0,IF(O255&gt;D255,2,IF(O255&lt;D255,0,IF(O255=D255,1,"?"))))</f>
        <v>2</v>
      </c>
      <c r="S255" s="408"/>
    </row>
    <row r="256" spans="1:19" ht="13.5" thickBot="1">
      <c r="A256" s="243"/>
      <c r="B256" s="27"/>
      <c r="C256" s="27"/>
      <c r="D256" s="74">
        <f>SUM(B256:C256)</f>
        <v>0</v>
      </c>
      <c r="E256" s="75">
        <f t="shared" si="96"/>
        <v>0</v>
      </c>
      <c r="F256" s="139">
        <f t="shared" si="96"/>
        <v>0</v>
      </c>
      <c r="G256" s="28">
        <f>IF(D256=0,0,IF(D256&gt;O256,2,IF(D256&lt;O256,0,IF(D256=O256,1,"?"))))</f>
        <v>0</v>
      </c>
      <c r="H256" s="408"/>
      <c r="I256" s="253"/>
      <c r="J256" s="242"/>
      <c r="K256" s="254"/>
      <c r="L256" s="249" t="s">
        <v>22</v>
      </c>
      <c r="M256" s="27">
        <v>161</v>
      </c>
      <c r="N256" s="27">
        <v>148</v>
      </c>
      <c r="O256" s="74">
        <f>SUM(M256:N256)</f>
        <v>309</v>
      </c>
      <c r="P256" s="76">
        <f t="shared" si="97"/>
        <v>1</v>
      </c>
      <c r="Q256" s="76">
        <f t="shared" si="97"/>
        <v>1</v>
      </c>
      <c r="R256" s="29">
        <f>IF(O256=0,0,IF(O256&gt;D256,2,IF(O256&lt;D256,0,IF(O256=D256,1,"?"))))</f>
        <v>2</v>
      </c>
      <c r="S256" s="408"/>
    </row>
    <row r="257" spans="1:19" ht="13.5" thickBot="1">
      <c r="A257" s="244"/>
      <c r="B257" s="32">
        <f aca="true" t="shared" si="98" ref="B257:G257">SUM(B253:B256)</f>
        <v>0</v>
      </c>
      <c r="C257" s="32">
        <f t="shared" si="98"/>
        <v>0</v>
      </c>
      <c r="D257" s="32">
        <f t="shared" si="98"/>
        <v>0</v>
      </c>
      <c r="E257" s="34">
        <f t="shared" si="98"/>
        <v>0</v>
      </c>
      <c r="F257" s="34">
        <f t="shared" si="98"/>
        <v>0</v>
      </c>
      <c r="G257" s="34">
        <f t="shared" si="98"/>
        <v>0</v>
      </c>
      <c r="H257" s="409"/>
      <c r="I257" s="255"/>
      <c r="J257" s="245"/>
      <c r="K257" s="256"/>
      <c r="L257" s="257"/>
      <c r="M257" s="39">
        <f aca="true" t="shared" si="99" ref="M257:R257">SUM(M253:M256)</f>
        <v>678</v>
      </c>
      <c r="N257" s="32">
        <f t="shared" si="99"/>
        <v>630</v>
      </c>
      <c r="O257" s="32">
        <f t="shared" si="99"/>
        <v>1308</v>
      </c>
      <c r="P257" s="34">
        <f t="shared" si="99"/>
        <v>4</v>
      </c>
      <c r="Q257" s="34">
        <f t="shared" si="99"/>
        <v>4</v>
      </c>
      <c r="R257" s="34">
        <f t="shared" si="99"/>
        <v>8</v>
      </c>
      <c r="S257" s="409"/>
    </row>
    <row r="258" spans="1:19" ht="13.5" thickBot="1">
      <c r="A258" s="69"/>
      <c r="B258" s="69"/>
      <c r="C258" s="69"/>
      <c r="D258" s="246">
        <f>D257</f>
        <v>0</v>
      </c>
      <c r="E258" s="320"/>
      <c r="F258" s="320"/>
      <c r="G258" s="69"/>
      <c r="H258" s="77">
        <f>IF(D258=0,0,IF(D258&gt;O258,4,IF(D258&lt;O258,0,IF(D258&gt;=O258,2,"falsch"))))</f>
        <v>0</v>
      </c>
      <c r="I258" s="247"/>
      <c r="J258" s="247"/>
      <c r="K258" s="247"/>
      <c r="L258" s="247"/>
      <c r="M258" s="69"/>
      <c r="N258" s="69"/>
      <c r="O258" s="246">
        <f>O257</f>
        <v>1308</v>
      </c>
      <c r="P258" s="320"/>
      <c r="Q258" s="320"/>
      <c r="R258" s="42"/>
      <c r="S258" s="153">
        <f>IF(O258=0,0,IF(O258&gt;D258,4,IF(O258&lt;D258,0,IF(O258=D258,2,"falsch"))))</f>
        <v>4</v>
      </c>
    </row>
    <row r="259" spans="1:19" ht="12.75">
      <c r="A259" s="82"/>
      <c r="B259" s="82"/>
      <c r="C259" s="82"/>
      <c r="D259" s="82"/>
      <c r="E259" s="82"/>
      <c r="F259" s="82"/>
      <c r="G259" s="82"/>
      <c r="H259" s="78" t="s">
        <v>13</v>
      </c>
      <c r="I259" s="44" t="s">
        <v>14</v>
      </c>
      <c r="J259" s="248"/>
      <c r="K259" s="248"/>
      <c r="L259" s="46"/>
      <c r="M259" s="82"/>
      <c r="N259" s="82"/>
      <c r="O259" s="82"/>
      <c r="P259" s="82"/>
      <c r="Q259" s="82"/>
      <c r="R259" s="82"/>
      <c r="S259" s="88"/>
    </row>
    <row r="260" spans="1:19" ht="12.75">
      <c r="A260" s="82"/>
      <c r="B260" s="82"/>
      <c r="C260" s="82"/>
      <c r="D260" s="82"/>
      <c r="E260" s="82"/>
      <c r="F260" s="82"/>
      <c r="G260" s="82"/>
      <c r="H260" s="89"/>
      <c r="I260" s="48">
        <f>IF(I255&gt;K255,2,IF(I255=K255,1,0))</f>
        <v>0</v>
      </c>
      <c r="J260" s="48" t="s">
        <v>10</v>
      </c>
      <c r="K260" s="48">
        <f>IF(I255&lt;K255,2,IF(I255=K255,1,0))</f>
        <v>2</v>
      </c>
      <c r="L260" s="89"/>
      <c r="M260" s="82"/>
      <c r="N260" s="82"/>
      <c r="O260" s="82"/>
      <c r="P260" s="82"/>
      <c r="Q260" s="82"/>
      <c r="R260" s="82"/>
      <c r="S260" s="82"/>
    </row>
    <row r="261" spans="1:19" ht="13.5" thickBot="1">
      <c r="A261" s="82"/>
      <c r="B261" s="82"/>
      <c r="C261" s="82"/>
      <c r="D261" s="82"/>
      <c r="E261" s="82"/>
      <c r="F261" s="82"/>
      <c r="G261" s="82"/>
      <c r="H261" s="50"/>
      <c r="I261" s="88"/>
      <c r="J261" s="52"/>
      <c r="K261" s="85"/>
      <c r="L261" s="85"/>
      <c r="M261" s="82"/>
      <c r="N261" s="82"/>
      <c r="O261" s="82"/>
      <c r="P261" s="82"/>
      <c r="Q261" s="82"/>
      <c r="R261" s="82"/>
      <c r="S261" s="82"/>
    </row>
    <row r="262" spans="1:19" ht="13.5" thickBot="1">
      <c r="A262" s="267" t="s">
        <v>48</v>
      </c>
      <c r="B262" s="262" t="s">
        <v>2</v>
      </c>
      <c r="C262" s="262" t="s">
        <v>2</v>
      </c>
      <c r="D262" s="262" t="s">
        <v>3</v>
      </c>
      <c r="E262" s="262"/>
      <c r="F262" s="262"/>
      <c r="G262" s="262" t="s">
        <v>4</v>
      </c>
      <c r="H262" s="269" t="s">
        <v>5</v>
      </c>
      <c r="I262" s="273"/>
      <c r="J262" s="261"/>
      <c r="K262" s="274"/>
      <c r="L262" s="270" t="s">
        <v>301</v>
      </c>
      <c r="M262" s="259" t="s">
        <v>2</v>
      </c>
      <c r="N262" s="262" t="s">
        <v>2</v>
      </c>
      <c r="O262" s="262" t="s">
        <v>3</v>
      </c>
      <c r="P262" s="262"/>
      <c r="Q262" s="262"/>
      <c r="R262" s="262" t="s">
        <v>4</v>
      </c>
      <c r="S262" s="263" t="s">
        <v>5</v>
      </c>
    </row>
    <row r="263" spans="1:19" ht="12.75">
      <c r="A263" s="264" t="s">
        <v>54</v>
      </c>
      <c r="B263" s="157">
        <v>171</v>
      </c>
      <c r="C263" s="157">
        <v>147</v>
      </c>
      <c r="D263" s="157">
        <f>SUM(B263:C263)</f>
        <v>318</v>
      </c>
      <c r="E263" s="315">
        <f aca="true" t="shared" si="100" ref="E263:F266">IF(B263&gt;M263,1,IF(B263&lt;M263,0,IF(B263=M263,0.5,"?")))</f>
        <v>1</v>
      </c>
      <c r="F263" s="315">
        <f t="shared" si="100"/>
        <v>0</v>
      </c>
      <c r="G263" s="158">
        <f>IF(D263=0,0,IF(D263&gt;O263,2,IF(D263&lt;O263,0,IF(D263=O263,1,"?"))))</f>
        <v>0</v>
      </c>
      <c r="H263" s="407">
        <f>SUM(E267:G267)</f>
        <v>9.5</v>
      </c>
      <c r="I263" s="253"/>
      <c r="J263" s="242"/>
      <c r="K263" s="254"/>
      <c r="L263" s="271" t="s">
        <v>311</v>
      </c>
      <c r="M263" s="157">
        <v>169</v>
      </c>
      <c r="N263" s="157">
        <v>158</v>
      </c>
      <c r="O263" s="157">
        <f>SUM(M263:N263)</f>
        <v>327</v>
      </c>
      <c r="P263" s="316">
        <f aca="true" t="shared" si="101" ref="P263:Q266">IF(M263&gt;B263,1,IF(M263&lt;B263,0,IF(M263=B263,0.5,"?")))</f>
        <v>0</v>
      </c>
      <c r="Q263" s="316">
        <f t="shared" si="101"/>
        <v>1</v>
      </c>
      <c r="R263" s="159">
        <f>IF(O263=0,0,IF(O263&gt;D263,2,IF(O263&lt;D263,0,IF(O263=D263,1,"?"))))</f>
        <v>2</v>
      </c>
      <c r="S263" s="407">
        <f>SUM(P267:R267)</f>
        <v>6.5</v>
      </c>
    </row>
    <row r="264" spans="1:19" ht="12.75">
      <c r="A264" s="265" t="s">
        <v>440</v>
      </c>
      <c r="B264" s="16">
        <v>170</v>
      </c>
      <c r="C264" s="16">
        <v>187</v>
      </c>
      <c r="D264" s="16">
        <f>SUM(B264:C264)</f>
        <v>357</v>
      </c>
      <c r="E264" s="18">
        <f t="shared" si="100"/>
        <v>1</v>
      </c>
      <c r="F264" s="18">
        <f t="shared" si="100"/>
        <v>1</v>
      </c>
      <c r="G264" s="17">
        <f>IF(D264=0,0,IF(D264&gt;O264,2,IF(D264&lt;O264,0,IF(D264=O264,1,"?"))))</f>
        <v>2</v>
      </c>
      <c r="H264" s="408"/>
      <c r="I264" s="253" t="s">
        <v>8</v>
      </c>
      <c r="J264" s="242"/>
      <c r="K264" s="254"/>
      <c r="L264" s="249" t="s">
        <v>271</v>
      </c>
      <c r="M264" s="16">
        <v>128</v>
      </c>
      <c r="N264" s="16">
        <v>150</v>
      </c>
      <c r="O264" s="16">
        <f>SUM(M264:N264)</f>
        <v>278</v>
      </c>
      <c r="P264" s="18">
        <f t="shared" si="101"/>
        <v>0</v>
      </c>
      <c r="Q264" s="18">
        <f t="shared" si="101"/>
        <v>0</v>
      </c>
      <c r="R264" s="18">
        <f>IF(O264=0,0,IF(O264&gt;D264,2,IF(O264&lt;D264,0,IF(O264=D264,1,"?"))))</f>
        <v>0</v>
      </c>
      <c r="S264" s="408"/>
    </row>
    <row r="265" spans="1:19" ht="12.75">
      <c r="A265" s="266" t="s">
        <v>57</v>
      </c>
      <c r="B265" s="16">
        <v>167</v>
      </c>
      <c r="C265" s="16">
        <v>167</v>
      </c>
      <c r="D265" s="16">
        <f>SUM(B265:C265)</f>
        <v>334</v>
      </c>
      <c r="E265" s="18">
        <f t="shared" si="100"/>
        <v>1</v>
      </c>
      <c r="F265" s="18">
        <f t="shared" si="100"/>
        <v>1</v>
      </c>
      <c r="G265" s="17">
        <f>IF(D265=0,0,IF(D265&gt;O265,2,IF(D265&lt;O265,0,IF(D265=O265,1,"?"))))</f>
        <v>2</v>
      </c>
      <c r="H265" s="408"/>
      <c r="I265" s="317">
        <f>SUM(H263:H268)</f>
        <v>13.5</v>
      </c>
      <c r="J265" s="20" t="s">
        <v>10</v>
      </c>
      <c r="K265" s="318">
        <f>S263+S268</f>
        <v>6.5</v>
      </c>
      <c r="L265" s="249" t="s">
        <v>446</v>
      </c>
      <c r="M265" s="16">
        <v>147</v>
      </c>
      <c r="N265" s="16">
        <v>146</v>
      </c>
      <c r="O265" s="16">
        <f>SUM(M265:N265)</f>
        <v>293</v>
      </c>
      <c r="P265" s="18">
        <f t="shared" si="101"/>
        <v>0</v>
      </c>
      <c r="Q265" s="18">
        <f t="shared" si="101"/>
        <v>0</v>
      </c>
      <c r="R265" s="18">
        <f>IF(O265=0,0,IF(O265&gt;D265,2,IF(O265&lt;D265,0,IF(O265=D265,1,"?"))))</f>
        <v>0</v>
      </c>
      <c r="S265" s="408"/>
    </row>
    <row r="266" spans="1:19" ht="13.5" thickBot="1">
      <c r="A266" s="266" t="s">
        <v>55</v>
      </c>
      <c r="B266" s="27">
        <v>123</v>
      </c>
      <c r="C266" s="27">
        <v>149</v>
      </c>
      <c r="D266" s="16">
        <f>SUM(B266:C266)</f>
        <v>272</v>
      </c>
      <c r="E266" s="75">
        <f t="shared" si="100"/>
        <v>0</v>
      </c>
      <c r="F266" s="139">
        <f t="shared" si="100"/>
        <v>0.5</v>
      </c>
      <c r="G266" s="28">
        <f>IF(D266=0,0,IF(D266&gt;O266,2,IF(D266&lt;O266,0,IF(D266=O266,1,"?"))))</f>
        <v>0</v>
      </c>
      <c r="H266" s="408"/>
      <c r="I266" s="253"/>
      <c r="J266" s="242"/>
      <c r="K266" s="254"/>
      <c r="L266" s="249" t="s">
        <v>447</v>
      </c>
      <c r="M266" s="27">
        <v>164</v>
      </c>
      <c r="N266" s="27">
        <v>149</v>
      </c>
      <c r="O266" s="16">
        <f>SUM(M266:N266)</f>
        <v>313</v>
      </c>
      <c r="P266" s="76">
        <f t="shared" si="101"/>
        <v>1</v>
      </c>
      <c r="Q266" s="76">
        <f t="shared" si="101"/>
        <v>0.5</v>
      </c>
      <c r="R266" s="29">
        <f>IF(O266=0,0,IF(O266&gt;D266,2,IF(O266&lt;D266,0,IF(O266=D266,1,"?"))))</f>
        <v>2</v>
      </c>
      <c r="S266" s="408"/>
    </row>
    <row r="267" spans="1:19" ht="13.5" thickBot="1">
      <c r="A267" s="244"/>
      <c r="B267" s="32">
        <f aca="true" t="shared" si="102" ref="B267:G267">SUM(B263:B266)</f>
        <v>631</v>
      </c>
      <c r="C267" s="32">
        <f t="shared" si="102"/>
        <v>650</v>
      </c>
      <c r="D267" s="32">
        <f t="shared" si="102"/>
        <v>1281</v>
      </c>
      <c r="E267" s="34">
        <f t="shared" si="102"/>
        <v>3</v>
      </c>
      <c r="F267" s="34">
        <f t="shared" si="102"/>
        <v>2.5</v>
      </c>
      <c r="G267" s="34">
        <f t="shared" si="102"/>
        <v>4</v>
      </c>
      <c r="H267" s="409"/>
      <c r="I267" s="255"/>
      <c r="J267" s="245"/>
      <c r="K267" s="256"/>
      <c r="L267" s="272"/>
      <c r="M267" s="39">
        <f aca="true" t="shared" si="103" ref="M267:R267">SUM(M263:M266)</f>
        <v>608</v>
      </c>
      <c r="N267" s="32">
        <f t="shared" si="103"/>
        <v>603</v>
      </c>
      <c r="O267" s="32">
        <f t="shared" si="103"/>
        <v>1211</v>
      </c>
      <c r="P267" s="34">
        <f t="shared" si="103"/>
        <v>1</v>
      </c>
      <c r="Q267" s="34">
        <f t="shared" si="103"/>
        <v>1.5</v>
      </c>
      <c r="R267" s="34">
        <f t="shared" si="103"/>
        <v>4</v>
      </c>
      <c r="S267" s="409"/>
    </row>
    <row r="268" spans="1:19" ht="13.5" thickBot="1">
      <c r="A268" s="69"/>
      <c r="B268" s="69"/>
      <c r="C268" s="69"/>
      <c r="D268" s="246">
        <f>D267</f>
        <v>1281</v>
      </c>
      <c r="E268" s="320"/>
      <c r="F268" s="320"/>
      <c r="G268" s="69"/>
      <c r="H268" s="77">
        <f>IF(D268=0,0,IF(D268&gt;O268,4,IF(D268&lt;O268,0,IF(D268&gt;=O268,2,"falsch"))))</f>
        <v>4</v>
      </c>
      <c r="I268" s="247"/>
      <c r="J268" s="69"/>
      <c r="K268" s="69"/>
      <c r="L268" s="69"/>
      <c r="M268" s="69"/>
      <c r="N268" s="69"/>
      <c r="O268" s="246">
        <f>O267</f>
        <v>1211</v>
      </c>
      <c r="P268" s="320"/>
      <c r="Q268" s="320"/>
      <c r="R268" s="42"/>
      <c r="S268" s="77">
        <f>IF(O268=0,0,IF(O268&gt;D268,4,IF(O268&lt;D268,0,IF(O268=D268,2,"falsch"))))</f>
        <v>0</v>
      </c>
    </row>
    <row r="269" spans="1:19" ht="12.75">
      <c r="A269" s="69"/>
      <c r="B269" s="69"/>
      <c r="C269" s="69"/>
      <c r="D269" s="69"/>
      <c r="E269" s="69"/>
      <c r="F269" s="69"/>
      <c r="G269" s="69"/>
      <c r="H269" s="69"/>
      <c r="I269" s="44" t="s">
        <v>14</v>
      </c>
      <c r="J269" s="248"/>
      <c r="K269" s="248"/>
      <c r="L269" s="69"/>
      <c r="M269" s="69"/>
      <c r="N269" s="69"/>
      <c r="O269" s="69"/>
      <c r="P269" s="69"/>
      <c r="Q269" s="69"/>
      <c r="R269" s="69"/>
      <c r="S269" s="69"/>
    </row>
    <row r="270" spans="1:19" ht="12.75">
      <c r="A270" s="69"/>
      <c r="B270" s="69"/>
      <c r="C270" s="69"/>
      <c r="D270" s="69"/>
      <c r="E270" s="69"/>
      <c r="F270" s="69"/>
      <c r="G270" s="69"/>
      <c r="H270" s="247"/>
      <c r="I270" s="48">
        <f>IF(I265&gt;K265,2,IF(I265=K265,1,0))</f>
        <v>2</v>
      </c>
      <c r="J270" s="48" t="s">
        <v>10</v>
      </c>
      <c r="K270" s="48">
        <f>IF(I265&lt;K265,2,IF(I265=K265,1,0))</f>
        <v>0</v>
      </c>
      <c r="L270" s="69"/>
      <c r="M270" s="69"/>
      <c r="N270" s="69"/>
      <c r="O270" s="69"/>
      <c r="P270" s="69"/>
      <c r="Q270" s="69"/>
      <c r="R270" s="69"/>
      <c r="S270" s="69"/>
    </row>
    <row r="271" spans="1:19" ht="13.5" thickBot="1">
      <c r="A271" s="69"/>
      <c r="B271" s="69"/>
      <c r="C271" s="69"/>
      <c r="D271" s="69"/>
      <c r="E271" s="69"/>
      <c r="F271" s="69"/>
      <c r="G271" s="69"/>
      <c r="H271" s="69"/>
      <c r="I271" s="69"/>
      <c r="J271" s="69"/>
      <c r="K271" s="69"/>
      <c r="L271" s="69"/>
      <c r="M271" s="69"/>
      <c r="N271" s="69"/>
      <c r="O271" s="69"/>
      <c r="P271" s="69"/>
      <c r="Q271" s="69"/>
      <c r="R271" s="69"/>
      <c r="S271" s="69"/>
    </row>
    <row r="272" spans="1:19" ht="13.5" thickBot="1">
      <c r="A272" s="72" t="s">
        <v>313</v>
      </c>
      <c r="B272" s="262" t="s">
        <v>2</v>
      </c>
      <c r="C272" s="262" t="s">
        <v>2</v>
      </c>
      <c r="D272" s="262" t="s">
        <v>3</v>
      </c>
      <c r="E272" s="262"/>
      <c r="F272" s="262"/>
      <c r="G272" s="262" t="s">
        <v>4</v>
      </c>
      <c r="H272" s="276" t="s">
        <v>5</v>
      </c>
      <c r="I272" s="261"/>
      <c r="J272" s="261"/>
      <c r="K272" s="261"/>
      <c r="L272" s="81" t="s">
        <v>439</v>
      </c>
      <c r="M272" s="262" t="s">
        <v>2</v>
      </c>
      <c r="N272" s="262" t="s">
        <v>2</v>
      </c>
      <c r="O272" s="262" t="s">
        <v>3</v>
      </c>
      <c r="P272" s="262"/>
      <c r="Q272" s="262"/>
      <c r="R272" s="262" t="s">
        <v>4</v>
      </c>
      <c r="S272" s="263" t="s">
        <v>5</v>
      </c>
    </row>
    <row r="273" spans="1:19" ht="12.75">
      <c r="A273" s="241" t="s">
        <v>307</v>
      </c>
      <c r="B273" s="157">
        <v>150</v>
      </c>
      <c r="C273" s="157">
        <v>163</v>
      </c>
      <c r="D273" s="157">
        <f>SUM(B273:C273)</f>
        <v>313</v>
      </c>
      <c r="E273" s="315">
        <f aca="true" t="shared" si="104" ref="E273:F276">IF(B273&gt;M273,1,IF(B273&lt;M273,0,IF(B273=M273,0.5,"?")))</f>
        <v>0</v>
      </c>
      <c r="F273" s="315">
        <f t="shared" si="104"/>
        <v>0</v>
      </c>
      <c r="G273" s="158">
        <f>IF(D273=0,0,IF(D273&gt;O273,2,IF(D273&lt;O273,0,IF(D273=O273,1,"?"))))</f>
        <v>0</v>
      </c>
      <c r="H273" s="407">
        <f>SUM(E277:G277)</f>
        <v>1.5</v>
      </c>
      <c r="I273" s="242"/>
      <c r="J273" s="242"/>
      <c r="K273" s="242"/>
      <c r="L273" s="156" t="s">
        <v>244</v>
      </c>
      <c r="M273" s="157">
        <v>151</v>
      </c>
      <c r="N273" s="157">
        <v>164</v>
      </c>
      <c r="O273" s="157">
        <f>SUM(M273:N273)</f>
        <v>315</v>
      </c>
      <c r="P273" s="316">
        <f aca="true" t="shared" si="105" ref="P273:Q276">IF(M273&gt;B273,1,IF(M273&lt;B273,0,IF(M273=B273,0.5,"?")))</f>
        <v>1</v>
      </c>
      <c r="Q273" s="316">
        <f t="shared" si="105"/>
        <v>1</v>
      </c>
      <c r="R273" s="159">
        <f>IF(O273=0,0,IF(O273&gt;D273,2,IF(O273&lt;D273,0,IF(O273=D273,1,"?"))))</f>
        <v>2</v>
      </c>
      <c r="S273" s="407">
        <f>SUM(P277:R277)</f>
        <v>14.5</v>
      </c>
    </row>
    <row r="274" spans="1:19" ht="12.75">
      <c r="A274" s="275" t="s">
        <v>262</v>
      </c>
      <c r="B274" s="16">
        <v>142</v>
      </c>
      <c r="C274" s="16">
        <v>150</v>
      </c>
      <c r="D274" s="16">
        <f>SUM(B274:C274)</f>
        <v>292</v>
      </c>
      <c r="E274" s="18">
        <f t="shared" si="104"/>
        <v>0</v>
      </c>
      <c r="F274" s="18">
        <f t="shared" si="104"/>
        <v>0</v>
      </c>
      <c r="G274" s="17">
        <f>IF(D274=0,0,IF(D274&gt;O274,2,IF(D274&lt;O274,0,IF(D274=O274,1,"?"))))</f>
        <v>0</v>
      </c>
      <c r="H274" s="408"/>
      <c r="I274" s="242" t="s">
        <v>8</v>
      </c>
      <c r="J274" s="242"/>
      <c r="K274" s="242"/>
      <c r="L274" s="134" t="s">
        <v>437</v>
      </c>
      <c r="M274" s="16">
        <v>148</v>
      </c>
      <c r="N274" s="16">
        <v>151</v>
      </c>
      <c r="O274" s="16">
        <f>SUM(M274:N274)</f>
        <v>299</v>
      </c>
      <c r="P274" s="18">
        <f t="shared" si="105"/>
        <v>1</v>
      </c>
      <c r="Q274" s="18">
        <f t="shared" si="105"/>
        <v>1</v>
      </c>
      <c r="R274" s="18">
        <f>IF(O274=0,0,IF(O274&gt;D274,2,IF(O274&lt;D274,0,IF(O274=D274,1,"?"))))</f>
        <v>2</v>
      </c>
      <c r="S274" s="408"/>
    </row>
    <row r="275" spans="1:19" ht="12.75">
      <c r="A275" s="243" t="s">
        <v>261</v>
      </c>
      <c r="B275" s="16">
        <v>159</v>
      </c>
      <c r="C275" s="16">
        <v>174</v>
      </c>
      <c r="D275" s="16">
        <f>SUM(B275:C275)</f>
        <v>333</v>
      </c>
      <c r="E275" s="18">
        <f t="shared" si="104"/>
        <v>0</v>
      </c>
      <c r="F275" s="18">
        <f t="shared" si="104"/>
        <v>1</v>
      </c>
      <c r="G275" s="17">
        <f>IF(D275=0,0,IF(D275&gt;O275,2,IF(D275&lt;O275,0,IF(D275=O275,1,"?"))))</f>
        <v>0</v>
      </c>
      <c r="H275" s="408"/>
      <c r="I275" s="317">
        <f>SUM(H273:H278)</f>
        <v>1.5</v>
      </c>
      <c r="J275" s="20" t="s">
        <v>10</v>
      </c>
      <c r="K275" s="318">
        <f>S273+S278</f>
        <v>18.5</v>
      </c>
      <c r="L275" s="135" t="s">
        <v>438</v>
      </c>
      <c r="M275" s="16">
        <v>166</v>
      </c>
      <c r="N275" s="16">
        <v>172</v>
      </c>
      <c r="O275" s="16">
        <f>SUM(M275:N275)</f>
        <v>338</v>
      </c>
      <c r="P275" s="18">
        <f t="shared" si="105"/>
        <v>1</v>
      </c>
      <c r="Q275" s="18">
        <f t="shared" si="105"/>
        <v>0</v>
      </c>
      <c r="R275" s="18">
        <f>IF(O275=0,0,IF(O275&gt;D275,2,IF(O275&lt;D275,0,IF(O275=D275,1,"?"))))</f>
        <v>2</v>
      </c>
      <c r="S275" s="408"/>
    </row>
    <row r="276" spans="1:19" ht="13.5" thickBot="1">
      <c r="A276" s="243" t="s">
        <v>259</v>
      </c>
      <c r="B276" s="27">
        <v>151</v>
      </c>
      <c r="C276" s="27">
        <v>169</v>
      </c>
      <c r="D276" s="27">
        <f>SUM(B276:C276)</f>
        <v>320</v>
      </c>
      <c r="E276" s="75">
        <f t="shared" si="104"/>
        <v>0</v>
      </c>
      <c r="F276" s="139">
        <f t="shared" si="104"/>
        <v>0.5</v>
      </c>
      <c r="G276" s="28">
        <f>IF(D276=0,0,IF(D276&gt;O276,2,IF(D276&lt;O276,0,IF(D276=O276,1,"?"))))</f>
        <v>0</v>
      </c>
      <c r="H276" s="408"/>
      <c r="I276" s="242"/>
      <c r="J276" s="242"/>
      <c r="K276" s="242"/>
      <c r="L276" s="135" t="s">
        <v>318</v>
      </c>
      <c r="M276" s="27">
        <v>162</v>
      </c>
      <c r="N276" s="27">
        <v>169</v>
      </c>
      <c r="O276" s="27">
        <f>SUM(M276:N276)</f>
        <v>331</v>
      </c>
      <c r="P276" s="76">
        <f t="shared" si="105"/>
        <v>1</v>
      </c>
      <c r="Q276" s="76">
        <f t="shared" si="105"/>
        <v>0.5</v>
      </c>
      <c r="R276" s="29">
        <f>IF(O276=0,0,IF(O276&gt;D276,2,IF(O276&lt;D276,0,IF(O276=D276,1,"?"))))</f>
        <v>2</v>
      </c>
      <c r="S276" s="408"/>
    </row>
    <row r="277" spans="1:19" ht="13.5" thickBot="1">
      <c r="A277" s="244"/>
      <c r="B277" s="32">
        <f aca="true" t="shared" si="106" ref="B277:G277">SUM(B273:B276)</f>
        <v>602</v>
      </c>
      <c r="C277" s="32">
        <f t="shared" si="106"/>
        <v>656</v>
      </c>
      <c r="D277" s="32">
        <f t="shared" si="106"/>
        <v>1258</v>
      </c>
      <c r="E277" s="34">
        <f t="shared" si="106"/>
        <v>0</v>
      </c>
      <c r="F277" s="34">
        <f t="shared" si="106"/>
        <v>1.5</v>
      </c>
      <c r="G277" s="34">
        <f t="shared" si="106"/>
        <v>0</v>
      </c>
      <c r="H277" s="409"/>
      <c r="I277" s="245"/>
      <c r="J277" s="245"/>
      <c r="K277" s="245"/>
      <c r="L277" s="155"/>
      <c r="M277" s="39">
        <f aca="true" t="shared" si="107" ref="M277:R277">SUM(M273:M276)</f>
        <v>627</v>
      </c>
      <c r="N277" s="32">
        <f t="shared" si="107"/>
        <v>656</v>
      </c>
      <c r="O277" s="32">
        <f t="shared" si="107"/>
        <v>1283</v>
      </c>
      <c r="P277" s="34">
        <f t="shared" si="107"/>
        <v>4</v>
      </c>
      <c r="Q277" s="34">
        <f t="shared" si="107"/>
        <v>2.5</v>
      </c>
      <c r="R277" s="34">
        <f t="shared" si="107"/>
        <v>8</v>
      </c>
      <c r="S277" s="409"/>
    </row>
    <row r="278" spans="1:19" ht="13.5" thickBot="1">
      <c r="A278" s="69"/>
      <c r="B278" s="69"/>
      <c r="C278" s="69"/>
      <c r="D278" s="246">
        <f>D277</f>
        <v>1258</v>
      </c>
      <c r="E278" s="320"/>
      <c r="F278" s="320"/>
      <c r="G278" s="69"/>
      <c r="H278" s="77">
        <f>IF(D278=0,0,IF(D278&gt;O278,4,IF(D278&lt;O278,0,IF(D278&gt;=O278,2,"falsch"))))</f>
        <v>0</v>
      </c>
      <c r="I278" s="247"/>
      <c r="J278" s="69"/>
      <c r="K278" s="69"/>
      <c r="L278" s="69"/>
      <c r="M278" s="69"/>
      <c r="N278" s="69"/>
      <c r="O278" s="246">
        <f>O277</f>
        <v>1283</v>
      </c>
      <c r="P278" s="320"/>
      <c r="Q278" s="320"/>
      <c r="R278" s="42"/>
      <c r="S278" s="77">
        <f>IF(O278=0,0,IF(O278&gt;D278,4,IF(O278&lt;D278,0,IF(O278=D278,2,"falsch"))))</f>
        <v>4</v>
      </c>
    </row>
    <row r="279" spans="1:19" ht="12.75">
      <c r="A279" s="69"/>
      <c r="B279" s="69"/>
      <c r="C279" s="69"/>
      <c r="D279" s="69"/>
      <c r="E279" s="69"/>
      <c r="F279" s="69"/>
      <c r="G279" s="69"/>
      <c r="H279" s="69"/>
      <c r="I279" s="44" t="s">
        <v>14</v>
      </c>
      <c r="J279" s="248"/>
      <c r="K279" s="248"/>
      <c r="L279" s="69"/>
      <c r="M279" s="69"/>
      <c r="N279" s="69"/>
      <c r="O279" s="69"/>
      <c r="P279" s="69"/>
      <c r="Q279" s="69"/>
      <c r="R279" s="69"/>
      <c r="S279" s="69"/>
    </row>
    <row r="280" spans="1:19" ht="12.75">
      <c r="A280" s="69"/>
      <c r="B280" s="69"/>
      <c r="C280" s="69"/>
      <c r="D280" s="69"/>
      <c r="E280" s="69"/>
      <c r="F280" s="69"/>
      <c r="G280" s="69"/>
      <c r="H280" s="69"/>
      <c r="I280" s="48">
        <f>IF(I275&gt;K275,2,IF(I275=K275,1,0))</f>
        <v>0</v>
      </c>
      <c r="J280" s="48" t="s">
        <v>10</v>
      </c>
      <c r="K280" s="48">
        <f>IF(I275&lt;K275,2,IF(I275=K275,1,0))</f>
        <v>2</v>
      </c>
      <c r="L280" s="69"/>
      <c r="M280" s="69"/>
      <c r="N280" s="69"/>
      <c r="O280" s="69"/>
      <c r="P280" s="69"/>
      <c r="Q280" s="69"/>
      <c r="R280" s="69"/>
      <c r="S280" s="69"/>
    </row>
    <row r="281" spans="1:19" ht="13.5" thickBot="1">
      <c r="A281" s="69"/>
      <c r="B281" s="69"/>
      <c r="C281" s="69"/>
      <c r="D281" s="69"/>
      <c r="E281" s="69"/>
      <c r="F281" s="69"/>
      <c r="G281" s="69"/>
      <c r="H281" s="69"/>
      <c r="I281" s="69"/>
      <c r="J281" s="69"/>
      <c r="K281" s="69"/>
      <c r="L281" s="69"/>
      <c r="M281" s="69"/>
      <c r="N281" s="69"/>
      <c r="O281" s="69"/>
      <c r="P281" s="69"/>
      <c r="Q281" s="69"/>
      <c r="R281" s="247"/>
      <c r="S281" s="247"/>
    </row>
    <row r="282" spans="1:19" ht="13.5" thickBot="1">
      <c r="A282" s="267"/>
      <c r="B282" s="262" t="s">
        <v>2</v>
      </c>
      <c r="C282" s="262" t="s">
        <v>2</v>
      </c>
      <c r="D282" s="262" t="s">
        <v>3</v>
      </c>
      <c r="E282" s="262"/>
      <c r="F282" s="262"/>
      <c r="G282" s="262" t="s">
        <v>4</v>
      </c>
      <c r="H282" s="276" t="s">
        <v>5</v>
      </c>
      <c r="I282" s="261"/>
      <c r="J282" s="261"/>
      <c r="K282" s="261"/>
      <c r="L282" s="5" t="s">
        <v>246</v>
      </c>
      <c r="M282" s="262" t="s">
        <v>2</v>
      </c>
      <c r="N282" s="262" t="s">
        <v>2</v>
      </c>
      <c r="O282" s="262" t="s">
        <v>3</v>
      </c>
      <c r="P282" s="262"/>
      <c r="Q282" s="262"/>
      <c r="R282" s="262" t="s">
        <v>4</v>
      </c>
      <c r="S282" s="263" t="s">
        <v>5</v>
      </c>
    </row>
    <row r="283" spans="1:19" ht="12.75">
      <c r="A283" s="241"/>
      <c r="B283" s="157"/>
      <c r="C283" s="157"/>
      <c r="D283" s="157">
        <f>SUM(B283:C283)</f>
        <v>0</v>
      </c>
      <c r="E283" s="315">
        <f aca="true" t="shared" si="108" ref="E283:F286">IF(B283&gt;M283,1,IF(B283&lt;M283,0,IF(B283=M283,0.5,"?")))</f>
        <v>0</v>
      </c>
      <c r="F283" s="315">
        <f t="shared" si="108"/>
        <v>0</v>
      </c>
      <c r="G283" s="158">
        <f>IF(D283=0,0,IF(D283&gt;O283,2,IF(D283&lt;O283,0,IF(D283=O283,1,"?"))))</f>
        <v>0</v>
      </c>
      <c r="H283" s="407">
        <f>SUM(E287:G287)</f>
        <v>0</v>
      </c>
      <c r="I283" s="242"/>
      <c r="J283" s="242"/>
      <c r="K283" s="242"/>
      <c r="L283" s="241" t="s">
        <v>230</v>
      </c>
      <c r="M283" s="157">
        <v>155</v>
      </c>
      <c r="N283" s="157">
        <v>141</v>
      </c>
      <c r="O283" s="157">
        <f>SUM(M283:N283)</f>
        <v>296</v>
      </c>
      <c r="P283" s="316">
        <f aca="true" t="shared" si="109" ref="P283:Q286">IF(M283&gt;B283,1,IF(M283&lt;B283,0,IF(M283=B283,0.5,"?")))</f>
        <v>1</v>
      </c>
      <c r="Q283" s="316">
        <f t="shared" si="109"/>
        <v>1</v>
      </c>
      <c r="R283" s="159">
        <f>IF(O283=0,0,IF(O283&gt;D283,2,IF(O283&lt;D283,0,IF(O283=D283,1,"?"))))</f>
        <v>2</v>
      </c>
      <c r="S283" s="407">
        <f>SUM(P287:R287)</f>
        <v>16</v>
      </c>
    </row>
    <row r="284" spans="1:19" ht="12.75">
      <c r="A284" s="266"/>
      <c r="B284" s="16"/>
      <c r="C284" s="16"/>
      <c r="D284" s="16">
        <f>SUM(B284:C284)</f>
        <v>0</v>
      </c>
      <c r="E284" s="18">
        <f t="shared" si="108"/>
        <v>0</v>
      </c>
      <c r="F284" s="18">
        <f t="shared" si="108"/>
        <v>0</v>
      </c>
      <c r="G284" s="17">
        <f>IF(D284=0,0,IF(D284&gt;O284,2,IF(D284&lt;O284,0,IF(D284=O284,1,"?"))))</f>
        <v>0</v>
      </c>
      <c r="H284" s="408"/>
      <c r="I284" s="242" t="s">
        <v>8</v>
      </c>
      <c r="J284" s="242"/>
      <c r="K284" s="242"/>
      <c r="L284" s="266" t="s">
        <v>209</v>
      </c>
      <c r="M284" s="16">
        <v>143</v>
      </c>
      <c r="N284" s="16">
        <v>176</v>
      </c>
      <c r="O284" s="16">
        <f>SUM(M284:N284)</f>
        <v>319</v>
      </c>
      <c r="P284" s="18">
        <f t="shared" si="109"/>
        <v>1</v>
      </c>
      <c r="Q284" s="18">
        <f t="shared" si="109"/>
        <v>1</v>
      </c>
      <c r="R284" s="18">
        <f>IF(O284=0,0,IF(O284&gt;D284,2,IF(O284&lt;D284,0,IF(O284=D284,1,"?"))))</f>
        <v>2</v>
      </c>
      <c r="S284" s="408"/>
    </row>
    <row r="285" spans="1:19" ht="12.75">
      <c r="A285" s="243"/>
      <c r="B285" s="16"/>
      <c r="C285" s="16"/>
      <c r="D285" s="16">
        <f>SUM(B285:C285)</f>
        <v>0</v>
      </c>
      <c r="E285" s="18">
        <f t="shared" si="108"/>
        <v>0</v>
      </c>
      <c r="F285" s="18">
        <f t="shared" si="108"/>
        <v>0</v>
      </c>
      <c r="G285" s="17">
        <f>IF(D285=0,0,IF(D285&gt;O285,2,IF(D285&lt;O285,0,IF(D285=O285,1,"?"))))</f>
        <v>0</v>
      </c>
      <c r="H285" s="408"/>
      <c r="I285" s="317">
        <f>SUM(H283:H288)</f>
        <v>0</v>
      </c>
      <c r="J285" s="20" t="s">
        <v>10</v>
      </c>
      <c r="K285" s="318">
        <f>S283+S288</f>
        <v>20</v>
      </c>
      <c r="L285" s="243" t="s">
        <v>204</v>
      </c>
      <c r="M285" s="16">
        <v>144</v>
      </c>
      <c r="N285" s="16">
        <v>154</v>
      </c>
      <c r="O285" s="16">
        <f>SUM(M285:N285)</f>
        <v>298</v>
      </c>
      <c r="P285" s="18">
        <f t="shared" si="109"/>
        <v>1</v>
      </c>
      <c r="Q285" s="18">
        <f t="shared" si="109"/>
        <v>1</v>
      </c>
      <c r="R285" s="18">
        <f>IF(O285=0,0,IF(O285&gt;D285,2,IF(O285&lt;D285,0,IF(O285=D285,1,"?"))))</f>
        <v>2</v>
      </c>
      <c r="S285" s="408"/>
    </row>
    <row r="286" spans="1:19" ht="13.5" thickBot="1">
      <c r="A286" s="266"/>
      <c r="B286" s="27"/>
      <c r="C286" s="27"/>
      <c r="D286" s="27">
        <f>SUM(B286:C286)</f>
        <v>0</v>
      </c>
      <c r="E286" s="75">
        <f t="shared" si="108"/>
        <v>0</v>
      </c>
      <c r="F286" s="139">
        <f t="shared" si="108"/>
        <v>0</v>
      </c>
      <c r="G286" s="28">
        <f>IF(D286=0,0,IF(D286&gt;O286,2,IF(D286&lt;O286,0,IF(D286=O286,1,"?"))))</f>
        <v>0</v>
      </c>
      <c r="H286" s="408"/>
      <c r="I286" s="242"/>
      <c r="J286" s="242"/>
      <c r="K286" s="242"/>
      <c r="L286" s="266" t="s">
        <v>299</v>
      </c>
      <c r="M286" s="27">
        <v>145</v>
      </c>
      <c r="N286" s="27">
        <v>158</v>
      </c>
      <c r="O286" s="27">
        <f>SUM(M286:N286)</f>
        <v>303</v>
      </c>
      <c r="P286" s="76">
        <f t="shared" si="109"/>
        <v>1</v>
      </c>
      <c r="Q286" s="76">
        <f t="shared" si="109"/>
        <v>1</v>
      </c>
      <c r="R286" s="29">
        <f>IF(O286=0,0,IF(O286&gt;D286,2,IF(O286&lt;D286,0,IF(O286=D286,1,"?"))))</f>
        <v>2</v>
      </c>
      <c r="S286" s="408"/>
    </row>
    <row r="287" spans="1:19" ht="13.5" thickBot="1">
      <c r="A287" s="244"/>
      <c r="B287" s="32">
        <f aca="true" t="shared" si="110" ref="B287:G287">SUM(B283:B286)</f>
        <v>0</v>
      </c>
      <c r="C287" s="32">
        <f t="shared" si="110"/>
        <v>0</v>
      </c>
      <c r="D287" s="32">
        <f t="shared" si="110"/>
        <v>0</v>
      </c>
      <c r="E287" s="34">
        <f t="shared" si="110"/>
        <v>0</v>
      </c>
      <c r="F287" s="34">
        <f t="shared" si="110"/>
        <v>0</v>
      </c>
      <c r="G287" s="34">
        <f t="shared" si="110"/>
        <v>0</v>
      </c>
      <c r="H287" s="409"/>
      <c r="I287" s="245"/>
      <c r="J287" s="245"/>
      <c r="K287" s="245"/>
      <c r="L287" s="268"/>
      <c r="M287" s="39">
        <f aca="true" t="shared" si="111" ref="M287:R287">SUM(M283:M286)</f>
        <v>587</v>
      </c>
      <c r="N287" s="32">
        <f t="shared" si="111"/>
        <v>629</v>
      </c>
      <c r="O287" s="32">
        <f t="shared" si="111"/>
        <v>1216</v>
      </c>
      <c r="P287" s="34">
        <f t="shared" si="111"/>
        <v>4</v>
      </c>
      <c r="Q287" s="34">
        <f t="shared" si="111"/>
        <v>4</v>
      </c>
      <c r="R287" s="34">
        <f t="shared" si="111"/>
        <v>8</v>
      </c>
      <c r="S287" s="409"/>
    </row>
    <row r="288" spans="1:19" ht="13.5" thickBot="1">
      <c r="A288" s="69"/>
      <c r="B288" s="69"/>
      <c r="C288" s="69"/>
      <c r="D288" s="246">
        <f>D287</f>
        <v>0</v>
      </c>
      <c r="E288" s="320"/>
      <c r="F288" s="320"/>
      <c r="G288" s="69"/>
      <c r="H288" s="77">
        <f>IF(D288=0,0,IF(D288&gt;O288,4,IF(D288&lt;O288,0,IF(D288&gt;=O288,2,"falsch"))))</f>
        <v>0</v>
      </c>
      <c r="I288" s="247"/>
      <c r="J288" s="69"/>
      <c r="K288" s="69"/>
      <c r="L288" s="69"/>
      <c r="M288" s="69"/>
      <c r="N288" s="69"/>
      <c r="O288" s="246">
        <f>O287</f>
        <v>1216</v>
      </c>
      <c r="P288" s="320"/>
      <c r="Q288" s="320"/>
      <c r="R288" s="42"/>
      <c r="S288" s="77">
        <f>IF(O288=0,0,IF(O288&gt;D288,4,IF(O288&lt;D288,0,IF(O288=D288,2,"falsch"))))</f>
        <v>4</v>
      </c>
    </row>
    <row r="289" spans="1:19" ht="12.75">
      <c r="A289" s="69"/>
      <c r="B289" s="69"/>
      <c r="C289" s="69"/>
      <c r="D289" s="69"/>
      <c r="E289" s="69"/>
      <c r="F289" s="69"/>
      <c r="G289" s="69"/>
      <c r="H289" s="69"/>
      <c r="I289" s="44" t="s">
        <v>14</v>
      </c>
      <c r="J289" s="248"/>
      <c r="K289" s="248"/>
      <c r="L289" s="69"/>
      <c r="M289" s="69"/>
      <c r="N289" s="69"/>
      <c r="O289" s="69"/>
      <c r="P289" s="69"/>
      <c r="Q289" s="69"/>
      <c r="R289" s="69"/>
      <c r="S289" s="42"/>
    </row>
    <row r="290" spans="1:19" ht="12.75">
      <c r="A290" s="69"/>
      <c r="B290" s="69"/>
      <c r="C290" s="69"/>
      <c r="D290" s="69"/>
      <c r="E290" s="69"/>
      <c r="F290" s="69"/>
      <c r="G290" s="69"/>
      <c r="H290" s="69"/>
      <c r="I290" s="48">
        <f>IF(I285&gt;K285,2,IF(I285=K285,1,0))</f>
        <v>0</v>
      </c>
      <c r="J290" s="48" t="s">
        <v>10</v>
      </c>
      <c r="K290" s="48">
        <f>IF(I285&lt;K285,2,IF(I285=K285,1,0))</f>
        <v>2</v>
      </c>
      <c r="L290" s="69"/>
      <c r="M290" s="69"/>
      <c r="N290" s="69"/>
      <c r="O290" s="69"/>
      <c r="P290" s="69"/>
      <c r="Q290" s="69"/>
      <c r="R290" s="69"/>
      <c r="S290" s="69"/>
    </row>
    <row r="291" spans="1:19" ht="13.5" thickBot="1">
      <c r="A291" s="69"/>
      <c r="B291" s="69"/>
      <c r="C291" s="69"/>
      <c r="D291" s="69"/>
      <c r="E291" s="69"/>
      <c r="F291" s="69"/>
      <c r="G291" s="69"/>
      <c r="H291" s="260"/>
      <c r="I291" s="42"/>
      <c r="J291" s="260"/>
      <c r="K291" s="69"/>
      <c r="L291" s="69"/>
      <c r="M291" s="69"/>
      <c r="N291" s="69"/>
      <c r="O291" s="69"/>
      <c r="P291" s="69"/>
      <c r="Q291" s="69"/>
      <c r="R291" s="69"/>
      <c r="S291" s="69"/>
    </row>
    <row r="292" spans="1:19" ht="13.5" thickBot="1">
      <c r="A292" s="13" t="s">
        <v>337</v>
      </c>
      <c r="B292" s="277" t="s">
        <v>2</v>
      </c>
      <c r="C292" s="277" t="s">
        <v>2</v>
      </c>
      <c r="D292" s="277" t="s">
        <v>3</v>
      </c>
      <c r="E292" s="277"/>
      <c r="F292" s="277"/>
      <c r="G292" s="277" t="s">
        <v>4</v>
      </c>
      <c r="H292" s="278" t="s">
        <v>5</v>
      </c>
      <c r="I292" s="273"/>
      <c r="J292" s="261"/>
      <c r="K292" s="274"/>
      <c r="L292" s="5" t="s">
        <v>255</v>
      </c>
      <c r="M292" s="277" t="s">
        <v>2</v>
      </c>
      <c r="N292" s="277" t="s">
        <v>2</v>
      </c>
      <c r="O292" s="277" t="s">
        <v>3</v>
      </c>
      <c r="P292" s="277"/>
      <c r="Q292" s="277"/>
      <c r="R292" s="277" t="s">
        <v>4</v>
      </c>
      <c r="S292" s="279" t="s">
        <v>5</v>
      </c>
    </row>
    <row r="293" spans="1:19" ht="12.75">
      <c r="A293" s="15" t="s">
        <v>229</v>
      </c>
      <c r="B293" s="74">
        <v>164</v>
      </c>
      <c r="C293" s="74">
        <v>174</v>
      </c>
      <c r="D293" s="74">
        <f>SUM(B293:C293)</f>
        <v>338</v>
      </c>
      <c r="E293" s="315">
        <f aca="true" t="shared" si="112" ref="E293:F296">IF(B293&gt;M293,1,IF(B293&lt;M293,0,IF(B293=M293,0.5,"?")))</f>
        <v>1</v>
      </c>
      <c r="F293" s="315">
        <f t="shared" si="112"/>
        <v>1</v>
      </c>
      <c r="G293" s="158">
        <f>IF(D293=0,0,IF(D293&gt;O293,2,IF(D293&lt;O293,0,IF(D293=O293,1,"?"))))</f>
        <v>2</v>
      </c>
      <c r="H293" s="407">
        <f>SUM(E297:G297)</f>
        <v>15.5</v>
      </c>
      <c r="I293" s="253"/>
      <c r="J293" s="242"/>
      <c r="K293" s="254"/>
      <c r="L293" s="265" t="s">
        <v>263</v>
      </c>
      <c r="M293" s="74">
        <v>113</v>
      </c>
      <c r="N293" s="74">
        <v>133</v>
      </c>
      <c r="O293" s="74">
        <f>SUM(M293:N293)</f>
        <v>246</v>
      </c>
      <c r="P293" s="316">
        <f aca="true" t="shared" si="113" ref="P293:Q296">IF(M293&gt;B293,1,IF(M293&lt;B293,0,IF(M293=B293,0.5,"?")))</f>
        <v>0</v>
      </c>
      <c r="Q293" s="316">
        <f t="shared" si="113"/>
        <v>0</v>
      </c>
      <c r="R293" s="159">
        <f>IF(O293=0,0,IF(O293&gt;D293,2,IF(O293&lt;D293,0,IF(O293=D293,1,"?"))))</f>
        <v>0</v>
      </c>
      <c r="S293" s="407">
        <f>SUM(P297:R297)</f>
        <v>0.5</v>
      </c>
    </row>
    <row r="294" spans="1:19" ht="12.75">
      <c r="A294" s="23" t="s">
        <v>449</v>
      </c>
      <c r="B294" s="16">
        <v>169</v>
      </c>
      <c r="C294" s="16">
        <v>152</v>
      </c>
      <c r="D294" s="16">
        <f>SUM(B294:C294)</f>
        <v>321</v>
      </c>
      <c r="E294" s="18">
        <f t="shared" si="112"/>
        <v>1</v>
      </c>
      <c r="F294" s="18">
        <f t="shared" si="112"/>
        <v>0.5</v>
      </c>
      <c r="G294" s="17">
        <f>IF(D294=0,0,IF(D294&gt;O294,2,IF(D294&lt;O294,0,IF(D294=O294,1,"?"))))</f>
        <v>2</v>
      </c>
      <c r="H294" s="408"/>
      <c r="I294" s="253" t="s">
        <v>8</v>
      </c>
      <c r="J294" s="242"/>
      <c r="K294" s="254"/>
      <c r="L294" s="265" t="s">
        <v>265</v>
      </c>
      <c r="M294" s="16">
        <v>154</v>
      </c>
      <c r="N294" s="16">
        <v>152</v>
      </c>
      <c r="O294" s="16">
        <f>SUM(M294:N294)</f>
        <v>306</v>
      </c>
      <c r="P294" s="18">
        <f t="shared" si="113"/>
        <v>0</v>
      </c>
      <c r="Q294" s="18">
        <f t="shared" si="113"/>
        <v>0.5</v>
      </c>
      <c r="R294" s="18">
        <f>IF(O294=0,0,IF(O294&gt;D294,2,IF(O294&lt;D294,0,IF(O294=D294,1,"?"))))</f>
        <v>0</v>
      </c>
      <c r="S294" s="408"/>
    </row>
    <row r="295" spans="1:19" ht="12.75">
      <c r="A295" s="26" t="s">
        <v>202</v>
      </c>
      <c r="B295" s="16">
        <v>165</v>
      </c>
      <c r="C295" s="16">
        <v>149</v>
      </c>
      <c r="D295" s="16">
        <f>SUM(B295:C295)</f>
        <v>314</v>
      </c>
      <c r="E295" s="18">
        <f t="shared" si="112"/>
        <v>1</v>
      </c>
      <c r="F295" s="18">
        <f t="shared" si="112"/>
        <v>1</v>
      </c>
      <c r="G295" s="17">
        <f>IF(D295=0,0,IF(D295&gt;O295,2,IF(D295&lt;O295,0,IF(D295=O295,1,"?"))))</f>
        <v>2</v>
      </c>
      <c r="H295" s="408"/>
      <c r="I295" s="317">
        <f>SUM(H293:H298)</f>
        <v>19.5</v>
      </c>
      <c r="J295" s="20" t="s">
        <v>10</v>
      </c>
      <c r="K295" s="318">
        <f>S293+S298</f>
        <v>0.5</v>
      </c>
      <c r="L295" s="243" t="s">
        <v>264</v>
      </c>
      <c r="M295" s="16">
        <v>127</v>
      </c>
      <c r="N295" s="16">
        <v>132</v>
      </c>
      <c r="O295" s="16">
        <f>SUM(M295:N295)</f>
        <v>259</v>
      </c>
      <c r="P295" s="18">
        <f t="shared" si="113"/>
        <v>0</v>
      </c>
      <c r="Q295" s="18">
        <f t="shared" si="113"/>
        <v>0</v>
      </c>
      <c r="R295" s="18">
        <f>IF(O295=0,0,IF(O295&gt;D295,2,IF(O295&lt;D295,0,IF(O295=D295,1,"?"))))</f>
        <v>0</v>
      </c>
      <c r="S295" s="408"/>
    </row>
    <row r="296" spans="1:19" ht="13.5" thickBot="1">
      <c r="A296" s="26" t="s">
        <v>451</v>
      </c>
      <c r="B296" s="27">
        <v>156</v>
      </c>
      <c r="C296" s="27">
        <v>170</v>
      </c>
      <c r="D296" s="27">
        <f>SUM(B296:C296)</f>
        <v>326</v>
      </c>
      <c r="E296" s="75">
        <f t="shared" si="112"/>
        <v>1</v>
      </c>
      <c r="F296" s="139">
        <f t="shared" si="112"/>
        <v>1</v>
      </c>
      <c r="G296" s="28">
        <f>IF(D296=0,0,IF(D296&gt;O296,2,IF(D296&lt;O296,0,IF(D296=O296,1,"?"))))</f>
        <v>2</v>
      </c>
      <c r="H296" s="408"/>
      <c r="I296" s="253"/>
      <c r="J296" s="242"/>
      <c r="K296" s="254"/>
      <c r="L296" s="266" t="s">
        <v>258</v>
      </c>
      <c r="M296" s="27">
        <v>143</v>
      </c>
      <c r="N296" s="27">
        <v>154</v>
      </c>
      <c r="O296" s="27">
        <f>SUM(M296:N296)</f>
        <v>297</v>
      </c>
      <c r="P296" s="76">
        <f t="shared" si="113"/>
        <v>0</v>
      </c>
      <c r="Q296" s="76">
        <f t="shared" si="113"/>
        <v>0</v>
      </c>
      <c r="R296" s="29">
        <f>IF(O296=0,0,IF(O296&gt;D296,2,IF(O296&lt;D296,0,IF(O296=D296,1,"?"))))</f>
        <v>0</v>
      </c>
      <c r="S296" s="408"/>
    </row>
    <row r="297" spans="1:19" ht="13.5" thickBot="1">
      <c r="A297" s="127"/>
      <c r="B297" s="32">
        <f aca="true" t="shared" si="114" ref="B297:G297">SUM(B293:B296)</f>
        <v>654</v>
      </c>
      <c r="C297" s="32">
        <f t="shared" si="114"/>
        <v>645</v>
      </c>
      <c r="D297" s="32">
        <f t="shared" si="114"/>
        <v>1299</v>
      </c>
      <c r="E297" s="34">
        <f t="shared" si="114"/>
        <v>4</v>
      </c>
      <c r="F297" s="34">
        <f t="shared" si="114"/>
        <v>3.5</v>
      </c>
      <c r="G297" s="34">
        <f t="shared" si="114"/>
        <v>8</v>
      </c>
      <c r="H297" s="409"/>
      <c r="I297" s="255"/>
      <c r="J297" s="245"/>
      <c r="K297" s="256"/>
      <c r="L297" s="268"/>
      <c r="M297" s="39">
        <f aca="true" t="shared" si="115" ref="M297:R297">SUM(M293:M296)</f>
        <v>537</v>
      </c>
      <c r="N297" s="32">
        <f t="shared" si="115"/>
        <v>571</v>
      </c>
      <c r="O297" s="32">
        <f t="shared" si="115"/>
        <v>1108</v>
      </c>
      <c r="P297" s="34">
        <f t="shared" si="115"/>
        <v>0</v>
      </c>
      <c r="Q297" s="34">
        <f t="shared" si="115"/>
        <v>0.5</v>
      </c>
      <c r="R297" s="34">
        <f t="shared" si="115"/>
        <v>0</v>
      </c>
      <c r="S297" s="409"/>
    </row>
    <row r="298" spans="1:19" ht="13.5" thickBot="1">
      <c r="A298" s="69"/>
      <c r="B298" s="69"/>
      <c r="C298" s="69"/>
      <c r="D298" s="246">
        <f>D297</f>
        <v>1299</v>
      </c>
      <c r="E298" s="320"/>
      <c r="F298" s="320"/>
      <c r="G298" s="69"/>
      <c r="H298" s="77">
        <f>IF(D298=0,0,IF(D298&gt;O298,4,IF(D298&lt;O298,0,IF(D298&gt;=O298,2,"falsch"))))</f>
        <v>4</v>
      </c>
      <c r="I298" s="247"/>
      <c r="J298" s="69"/>
      <c r="K298" s="69"/>
      <c r="L298" s="69"/>
      <c r="M298" s="69"/>
      <c r="N298" s="69"/>
      <c r="O298" s="246">
        <f>O297</f>
        <v>1108</v>
      </c>
      <c r="P298" s="320"/>
      <c r="Q298" s="320"/>
      <c r="R298" s="42"/>
      <c r="S298" s="77">
        <f>IF(O298=0,0,IF(O298&gt;D298,4,IF(O298&lt;D298,0,IF(O298=D298,2,"falsch"))))</f>
        <v>0</v>
      </c>
    </row>
    <row r="299" spans="1:19" ht="12.75">
      <c r="A299" s="69"/>
      <c r="B299" s="69"/>
      <c r="C299" s="69"/>
      <c r="D299" s="69"/>
      <c r="E299" s="69"/>
      <c r="F299" s="69"/>
      <c r="G299" s="69"/>
      <c r="H299" s="69"/>
      <c r="I299" s="44" t="s">
        <v>14</v>
      </c>
      <c r="J299" s="248"/>
      <c r="K299" s="248"/>
      <c r="L299" s="69"/>
      <c r="M299" s="69"/>
      <c r="N299" s="69"/>
      <c r="O299" s="69"/>
      <c r="P299" s="69"/>
      <c r="Q299" s="69"/>
      <c r="R299" s="69"/>
      <c r="S299" s="69"/>
    </row>
    <row r="300" spans="1:19" ht="12.75">
      <c r="A300" s="69"/>
      <c r="B300" s="69"/>
      <c r="C300" s="69"/>
      <c r="D300" s="69"/>
      <c r="E300" s="69"/>
      <c r="F300" s="69"/>
      <c r="G300" s="69"/>
      <c r="H300" s="69"/>
      <c r="I300" s="48">
        <f>IF(I295&gt;K295,2,IF(I295=K295,1,0))</f>
        <v>2</v>
      </c>
      <c r="J300" s="48" t="s">
        <v>10</v>
      </c>
      <c r="K300" s="48">
        <f>IF(I295&lt;K295,2,IF(I295=K295,1,0))</f>
        <v>0</v>
      </c>
      <c r="L300" s="69"/>
      <c r="M300" s="69"/>
      <c r="N300" s="69"/>
      <c r="O300" s="69"/>
      <c r="P300" s="69"/>
      <c r="Q300" s="69"/>
      <c r="R300" s="69"/>
      <c r="S300" s="69"/>
    </row>
    <row r="301" spans="1:19" ht="13.5" thickBot="1">
      <c r="A301" s="69"/>
      <c r="B301" s="69"/>
      <c r="C301" s="69"/>
      <c r="D301" s="69"/>
      <c r="E301" s="69"/>
      <c r="F301" s="69"/>
      <c r="G301" s="69"/>
      <c r="H301" s="69"/>
      <c r="I301" s="69"/>
      <c r="J301" s="69"/>
      <c r="K301" s="69"/>
      <c r="L301" s="69"/>
      <c r="M301" s="69"/>
      <c r="N301" s="69"/>
      <c r="O301" s="69"/>
      <c r="P301" s="69"/>
      <c r="Q301" s="69"/>
      <c r="R301" s="69"/>
      <c r="S301" s="69"/>
    </row>
    <row r="302" spans="1:19" ht="13.5" thickBot="1">
      <c r="A302" s="5"/>
      <c r="B302" s="262" t="s">
        <v>2</v>
      </c>
      <c r="C302" s="262" t="s">
        <v>2</v>
      </c>
      <c r="D302" s="262" t="s">
        <v>3</v>
      </c>
      <c r="E302" s="262"/>
      <c r="F302" s="262"/>
      <c r="G302" s="262" t="s">
        <v>4</v>
      </c>
      <c r="H302" s="276" t="s">
        <v>5</v>
      </c>
      <c r="I302" s="273"/>
      <c r="J302" s="261"/>
      <c r="K302" s="274"/>
      <c r="L302" s="13"/>
      <c r="M302" s="262" t="s">
        <v>2</v>
      </c>
      <c r="N302" s="262" t="s">
        <v>2</v>
      </c>
      <c r="O302" s="262" t="s">
        <v>3</v>
      </c>
      <c r="P302" s="262"/>
      <c r="Q302" s="262"/>
      <c r="R302" s="262" t="s">
        <v>4</v>
      </c>
      <c r="S302" s="263" t="s">
        <v>5</v>
      </c>
    </row>
    <row r="303" spans="1:19" ht="12.75">
      <c r="A303" s="143"/>
      <c r="B303" s="157"/>
      <c r="C303" s="157"/>
      <c r="D303" s="157">
        <f>SUM(B303:C303)</f>
        <v>0</v>
      </c>
      <c r="E303" s="315">
        <f aca="true" t="shared" si="116" ref="E303:F306">IF(B303&gt;M303,1,IF(B303&lt;M303,0,IF(B303=M303,0.5,"?")))</f>
        <v>0.5</v>
      </c>
      <c r="F303" s="315">
        <f t="shared" si="116"/>
        <v>0.5</v>
      </c>
      <c r="G303" s="158">
        <f>IF(D303=0,0,IF(D303&gt;O303,2,IF(D303&lt;O303,0,IF(D303=O303,1,"?"))))</f>
        <v>0</v>
      </c>
      <c r="H303" s="407">
        <f>SUM(E307:G307)</f>
        <v>4</v>
      </c>
      <c r="I303" s="253"/>
      <c r="J303" s="242"/>
      <c r="K303" s="254"/>
      <c r="L303" s="156"/>
      <c r="M303" s="157"/>
      <c r="N303" s="157"/>
      <c r="O303" s="157">
        <f>SUM(M303:N303)</f>
        <v>0</v>
      </c>
      <c r="P303" s="316">
        <f aca="true" t="shared" si="117" ref="P303:Q306">IF(M303&gt;B303,1,IF(M303&lt;B303,0,IF(M303=B303,0.5,"?")))</f>
        <v>0.5</v>
      </c>
      <c r="Q303" s="316">
        <f t="shared" si="117"/>
        <v>0.5</v>
      </c>
      <c r="R303" s="159">
        <f>IF(O303=0,0,IF(O303&gt;D303,2,IF(O303&lt;D303,0,IF(O303=D303,1,"?"))))</f>
        <v>0</v>
      </c>
      <c r="S303" s="407">
        <f>SUM(P307:R307)</f>
        <v>4</v>
      </c>
    </row>
    <row r="304" spans="1:19" ht="12.75">
      <c r="A304" s="135"/>
      <c r="B304" s="16"/>
      <c r="C304" s="16"/>
      <c r="D304" s="16">
        <f>SUM(B304:C304)</f>
        <v>0</v>
      </c>
      <c r="E304" s="18">
        <f t="shared" si="116"/>
        <v>0.5</v>
      </c>
      <c r="F304" s="18">
        <f t="shared" si="116"/>
        <v>0.5</v>
      </c>
      <c r="G304" s="17">
        <f>IF(D304=0,0,IF(D304&gt;O304,2,IF(D304&lt;O304,0,IF(D304=O304,1,"?"))))</f>
        <v>0</v>
      </c>
      <c r="H304" s="408"/>
      <c r="I304" s="253" t="s">
        <v>8</v>
      </c>
      <c r="J304" s="242"/>
      <c r="K304" s="254"/>
      <c r="L304" s="134"/>
      <c r="M304" s="16"/>
      <c r="N304" s="16"/>
      <c r="O304" s="16">
        <f>SUM(M304:N304)</f>
        <v>0</v>
      </c>
      <c r="P304" s="18">
        <f t="shared" si="117"/>
        <v>0.5</v>
      </c>
      <c r="Q304" s="18">
        <f t="shared" si="117"/>
        <v>0.5</v>
      </c>
      <c r="R304" s="18">
        <f>IF(O304=0,0,IF(O304&gt;D304,2,IF(O304&lt;D304,0,IF(O304=D304,1,"?"))))</f>
        <v>0</v>
      </c>
      <c r="S304" s="408"/>
    </row>
    <row r="305" spans="1:19" ht="12.75">
      <c r="A305" s="133"/>
      <c r="B305" s="16"/>
      <c r="C305" s="16"/>
      <c r="D305" s="16">
        <f>SUM(B305:C305)</f>
        <v>0</v>
      </c>
      <c r="E305" s="18">
        <f t="shared" si="116"/>
        <v>0.5</v>
      </c>
      <c r="F305" s="18">
        <f t="shared" si="116"/>
        <v>0.5</v>
      </c>
      <c r="G305" s="17">
        <f>IF(D305=0,0,IF(D305&gt;O305,2,IF(D305&lt;O305,0,IF(D305=O305,1,"?"))))</f>
        <v>0</v>
      </c>
      <c r="H305" s="408"/>
      <c r="I305" s="317">
        <f>SUM(H303:H308)</f>
        <v>4</v>
      </c>
      <c r="J305" s="20" t="s">
        <v>10</v>
      </c>
      <c r="K305" s="318">
        <f>S303+S308</f>
        <v>4</v>
      </c>
      <c r="L305" s="135"/>
      <c r="M305" s="16"/>
      <c r="N305" s="16"/>
      <c r="O305" s="16">
        <f>SUM(M305:N305)</f>
        <v>0</v>
      </c>
      <c r="P305" s="18">
        <f t="shared" si="117"/>
        <v>0.5</v>
      </c>
      <c r="Q305" s="18">
        <f t="shared" si="117"/>
        <v>0.5</v>
      </c>
      <c r="R305" s="18">
        <f>IF(O305=0,0,IF(O305&gt;D305,2,IF(O305&lt;D305,0,IF(O305=D305,1,"?"))))</f>
        <v>0</v>
      </c>
      <c r="S305" s="408"/>
    </row>
    <row r="306" spans="1:19" ht="13.5" thickBot="1">
      <c r="A306" s="135"/>
      <c r="B306" s="27"/>
      <c r="C306" s="27"/>
      <c r="D306" s="27">
        <f>SUM(B306:C306)</f>
        <v>0</v>
      </c>
      <c r="E306" s="75">
        <f t="shared" si="116"/>
        <v>0.5</v>
      </c>
      <c r="F306" s="139">
        <f t="shared" si="116"/>
        <v>0.5</v>
      </c>
      <c r="G306" s="28">
        <f>IF(D306=0,0,IF(D306&gt;O306,2,IF(D306&lt;O306,0,IF(D306=O306,1,"?"))))</f>
        <v>0</v>
      </c>
      <c r="H306" s="408"/>
      <c r="I306" s="253"/>
      <c r="J306" s="242"/>
      <c r="K306" s="254"/>
      <c r="L306" s="135"/>
      <c r="M306" s="27"/>
      <c r="N306" s="27"/>
      <c r="O306" s="27">
        <f>SUM(M306:N306)</f>
        <v>0</v>
      </c>
      <c r="P306" s="76">
        <f t="shared" si="117"/>
        <v>0.5</v>
      </c>
      <c r="Q306" s="76">
        <f t="shared" si="117"/>
        <v>0.5</v>
      </c>
      <c r="R306" s="29">
        <f>IF(O306=0,0,IF(O306&gt;D306,2,IF(O306&lt;D306,0,IF(O306=D306,1,"?"))))</f>
        <v>0</v>
      </c>
      <c r="S306" s="408"/>
    </row>
    <row r="307" spans="1:19" ht="13.5" thickBot="1">
      <c r="A307" s="244"/>
      <c r="B307" s="32">
        <f aca="true" t="shared" si="118" ref="B307:G307">SUM(B303:B306)</f>
        <v>0</v>
      </c>
      <c r="C307" s="32">
        <f t="shared" si="118"/>
        <v>0</v>
      </c>
      <c r="D307" s="32">
        <f t="shared" si="118"/>
        <v>0</v>
      </c>
      <c r="E307" s="34">
        <f t="shared" si="118"/>
        <v>2</v>
      </c>
      <c r="F307" s="34">
        <f t="shared" si="118"/>
        <v>2</v>
      </c>
      <c r="G307" s="34">
        <f t="shared" si="118"/>
        <v>0</v>
      </c>
      <c r="H307" s="409"/>
      <c r="I307" s="255"/>
      <c r="J307" s="245"/>
      <c r="K307" s="256"/>
      <c r="L307" s="155"/>
      <c r="M307" s="39">
        <f aca="true" t="shared" si="119" ref="M307:R307">SUM(M303:M306)</f>
        <v>0</v>
      </c>
      <c r="N307" s="32">
        <f t="shared" si="119"/>
        <v>0</v>
      </c>
      <c r="O307" s="32">
        <f t="shared" si="119"/>
        <v>0</v>
      </c>
      <c r="P307" s="34">
        <f t="shared" si="119"/>
        <v>2</v>
      </c>
      <c r="Q307" s="34">
        <f t="shared" si="119"/>
        <v>2</v>
      </c>
      <c r="R307" s="34">
        <f t="shared" si="119"/>
        <v>0</v>
      </c>
      <c r="S307" s="409"/>
    </row>
    <row r="308" spans="1:19" ht="13.5" thickBot="1">
      <c r="A308" s="69"/>
      <c r="B308" s="69"/>
      <c r="C308" s="69"/>
      <c r="D308" s="246">
        <f>D307</f>
        <v>0</v>
      </c>
      <c r="E308" s="320"/>
      <c r="F308" s="320"/>
      <c r="G308" s="69"/>
      <c r="H308" s="77">
        <f>IF(D308=0,0,IF(D308&gt;O308,4,IF(D308&lt;O308,0,IF(D308&gt;=O308,2,"falsch"))))</f>
        <v>0</v>
      </c>
      <c r="I308" s="247"/>
      <c r="J308" s="69"/>
      <c r="K308" s="69"/>
      <c r="L308" s="69"/>
      <c r="M308" s="69"/>
      <c r="N308" s="69"/>
      <c r="O308" s="246">
        <f>O307</f>
        <v>0</v>
      </c>
      <c r="P308" s="320"/>
      <c r="Q308" s="320"/>
      <c r="R308" s="42"/>
      <c r="S308" s="77">
        <f>IF(O308=0,0,IF(O308&gt;D308,4,IF(O308&lt;D308,0,IF(O308=D308,2,"falsch"))))</f>
        <v>0</v>
      </c>
    </row>
    <row r="309" spans="1:19" ht="12.75">
      <c r="A309" s="69"/>
      <c r="B309" s="69"/>
      <c r="C309" s="69"/>
      <c r="D309" s="69"/>
      <c r="E309" s="69"/>
      <c r="F309" s="69"/>
      <c r="G309" s="69"/>
      <c r="H309" s="69"/>
      <c r="I309" s="44" t="s">
        <v>14</v>
      </c>
      <c r="J309" s="248"/>
      <c r="K309" s="248"/>
      <c r="L309" s="69"/>
      <c r="M309" s="69"/>
      <c r="N309" s="69"/>
      <c r="O309" s="69"/>
      <c r="P309" s="69"/>
      <c r="Q309" s="69"/>
      <c r="R309" s="69"/>
      <c r="S309" s="69"/>
    </row>
    <row r="310" spans="1:19" ht="12.75">
      <c r="A310" s="69"/>
      <c r="B310" s="69"/>
      <c r="C310" s="69"/>
      <c r="D310" s="69"/>
      <c r="E310" s="69"/>
      <c r="F310" s="69"/>
      <c r="G310" s="69"/>
      <c r="H310" s="69"/>
      <c r="I310" s="48">
        <f>IF(I305&gt;K305,2,IF(I305=K305,1,0))</f>
        <v>1</v>
      </c>
      <c r="J310" s="48" t="s">
        <v>10</v>
      </c>
      <c r="K310" s="48">
        <f>IF(I305&lt;K305,2,IF(I305=K305,1,0))</f>
        <v>1</v>
      </c>
      <c r="L310" s="69"/>
      <c r="M310" s="69"/>
      <c r="N310" s="69"/>
      <c r="O310" s="69"/>
      <c r="P310" s="69"/>
      <c r="Q310" s="69"/>
      <c r="R310" s="69"/>
      <c r="S310" s="69"/>
    </row>
    <row r="311" spans="1:19" ht="12.75">
      <c r="A311" s="90"/>
      <c r="B311" s="90"/>
      <c r="C311" s="90"/>
      <c r="D311" s="90"/>
      <c r="E311" s="90"/>
      <c r="F311" s="90"/>
      <c r="G311" s="90"/>
      <c r="H311" s="90"/>
      <c r="I311" s="90"/>
      <c r="J311" s="90"/>
      <c r="K311" s="90"/>
      <c r="L311" s="90"/>
      <c r="M311" s="90"/>
      <c r="N311" s="90"/>
      <c r="O311" s="90"/>
      <c r="P311" s="90"/>
      <c r="Q311" s="90"/>
      <c r="R311" s="90"/>
      <c r="S311" s="90"/>
    </row>
    <row r="312" spans="1:18" ht="15.75">
      <c r="A312" s="177" t="s">
        <v>397</v>
      </c>
      <c r="B312" s="4"/>
      <c r="H312" s="403"/>
      <c r="I312" s="403"/>
      <c r="J312" s="403"/>
      <c r="K312" s="403"/>
      <c r="L312" s="3"/>
      <c r="R312" s="1"/>
    </row>
    <row r="313" ht="13.5" thickBot="1">
      <c r="R313" s="1"/>
    </row>
    <row r="314" spans="1:19" ht="13.5" thickBot="1">
      <c r="A314" s="81" t="s">
        <v>439</v>
      </c>
      <c r="B314" s="70" t="s">
        <v>2</v>
      </c>
      <c r="C314" s="70" t="s">
        <v>2</v>
      </c>
      <c r="D314" s="70" t="s">
        <v>3</v>
      </c>
      <c r="E314" s="70"/>
      <c r="F314" s="70"/>
      <c r="G314" s="70" t="s">
        <v>4</v>
      </c>
      <c r="H314" s="71" t="s">
        <v>5</v>
      </c>
      <c r="I314" s="146"/>
      <c r="J314" s="129"/>
      <c r="K314" s="147"/>
      <c r="L314" s="5"/>
      <c r="M314" s="70" t="s">
        <v>2</v>
      </c>
      <c r="N314" s="70" t="s">
        <v>2</v>
      </c>
      <c r="O314" s="70" t="s">
        <v>3</v>
      </c>
      <c r="P314" s="70"/>
      <c r="Q314" s="70"/>
      <c r="R314" s="70" t="s">
        <v>4</v>
      </c>
      <c r="S314" s="73" t="s">
        <v>5</v>
      </c>
    </row>
    <row r="315" spans="1:19" ht="12.75">
      <c r="A315" s="156" t="s">
        <v>437</v>
      </c>
      <c r="B315" s="74">
        <v>175</v>
      </c>
      <c r="C315" s="74">
        <v>159</v>
      </c>
      <c r="D315" s="74">
        <f>SUM(B315:C315)</f>
        <v>334</v>
      </c>
      <c r="E315" s="315">
        <f aca="true" t="shared" si="120" ref="E315:F318">IF(B315&gt;M315,1,IF(B315&lt;M315,0,IF(B315=M315,0.5,"?")))</f>
        <v>1</v>
      </c>
      <c r="F315" s="315">
        <f t="shared" si="120"/>
        <v>1</v>
      </c>
      <c r="G315" s="158">
        <f>IF(D315=0,0,IF(D315&gt;O315,2,IF(D315&lt;O315,0,IF(D315=O315,1,"?"))))</f>
        <v>2</v>
      </c>
      <c r="H315" s="407">
        <f>SUM(E319:G319)</f>
        <v>16</v>
      </c>
      <c r="I315" s="148"/>
      <c r="J315" s="20"/>
      <c r="K315" s="149"/>
      <c r="L315" s="143"/>
      <c r="M315" s="74"/>
      <c r="N315" s="74"/>
      <c r="O315" s="74">
        <f>SUM(M315:N315)</f>
        <v>0</v>
      </c>
      <c r="P315" s="316">
        <f aca="true" t="shared" si="121" ref="P315:Q318">IF(M315&gt;B315,1,IF(M315&lt;B315,0,IF(M315=B315,0.5,"?")))</f>
        <v>0</v>
      </c>
      <c r="Q315" s="316">
        <f t="shared" si="121"/>
        <v>0</v>
      </c>
      <c r="R315" s="159">
        <f>IF(O315=0,0,IF(O315&gt;D315,2,IF(O315&lt;D315,0,IF(O315=D315,1,"?"))))</f>
        <v>0</v>
      </c>
      <c r="S315" s="407">
        <f>SUM(P319:R319)</f>
        <v>0</v>
      </c>
    </row>
    <row r="316" spans="1:19" ht="12.75">
      <c r="A316" s="134" t="s">
        <v>438</v>
      </c>
      <c r="B316" s="16">
        <v>162</v>
      </c>
      <c r="C316" s="16">
        <v>163</v>
      </c>
      <c r="D316" s="74">
        <f>SUM(B316:C316)</f>
        <v>325</v>
      </c>
      <c r="E316" s="18">
        <f t="shared" si="120"/>
        <v>1</v>
      </c>
      <c r="F316" s="18">
        <f t="shared" si="120"/>
        <v>1</v>
      </c>
      <c r="G316" s="17">
        <f>IF(D316=0,0,IF(D316&gt;O316,2,IF(D316&lt;O316,0,IF(D316=O316,1,"?"))))</f>
        <v>2</v>
      </c>
      <c r="H316" s="408"/>
      <c r="I316" s="148" t="s">
        <v>8</v>
      </c>
      <c r="J316" s="24"/>
      <c r="K316" s="149"/>
      <c r="L316" s="135"/>
      <c r="M316" s="16"/>
      <c r="N316" s="16"/>
      <c r="O316" s="74">
        <f>SUM(M316:N316)</f>
        <v>0</v>
      </c>
      <c r="P316" s="18">
        <f t="shared" si="121"/>
        <v>0</v>
      </c>
      <c r="Q316" s="18">
        <f t="shared" si="121"/>
        <v>0</v>
      </c>
      <c r="R316" s="18">
        <f>IF(O316=0,0,IF(O316&gt;D316,2,IF(O316&lt;D316,0,IF(O316=D316,1,"?"))))</f>
        <v>0</v>
      </c>
      <c r="S316" s="408"/>
    </row>
    <row r="317" spans="1:19" ht="12.75">
      <c r="A317" s="135" t="s">
        <v>244</v>
      </c>
      <c r="B317" s="16">
        <v>166</v>
      </c>
      <c r="C317" s="16">
        <v>154</v>
      </c>
      <c r="D317" s="74">
        <f>SUM(B317:C317)</f>
        <v>320</v>
      </c>
      <c r="E317" s="18">
        <f t="shared" si="120"/>
        <v>1</v>
      </c>
      <c r="F317" s="18">
        <f t="shared" si="120"/>
        <v>1</v>
      </c>
      <c r="G317" s="17">
        <f>IF(D317=0,0,IF(D317&gt;O317,2,IF(D317&lt;O317,0,IF(D317=O317,1,"?"))))</f>
        <v>2</v>
      </c>
      <c r="H317" s="408"/>
      <c r="I317" s="317">
        <f>SUM(H315:H320)</f>
        <v>20</v>
      </c>
      <c r="J317" s="20" t="s">
        <v>10</v>
      </c>
      <c r="K317" s="318">
        <f>S315+S320</f>
        <v>0</v>
      </c>
      <c r="L317" s="133"/>
      <c r="M317" s="16"/>
      <c r="N317" s="16"/>
      <c r="O317" s="74">
        <f>SUM(M317:N317)</f>
        <v>0</v>
      </c>
      <c r="P317" s="18">
        <f t="shared" si="121"/>
        <v>0</v>
      </c>
      <c r="Q317" s="18">
        <f t="shared" si="121"/>
        <v>0</v>
      </c>
      <c r="R317" s="18">
        <f>IF(O317=0,0,IF(O317&gt;D317,2,IF(O317&lt;D317,0,IF(O317=D317,1,"?"))))</f>
        <v>0</v>
      </c>
      <c r="S317" s="408"/>
    </row>
    <row r="318" spans="1:19" ht="13.5" thickBot="1">
      <c r="A318" s="135" t="s">
        <v>318</v>
      </c>
      <c r="B318" s="27">
        <v>165</v>
      </c>
      <c r="C318" s="27">
        <v>172</v>
      </c>
      <c r="D318" s="74">
        <f>SUM(B318:C318)</f>
        <v>337</v>
      </c>
      <c r="E318" s="75">
        <f t="shared" si="120"/>
        <v>1</v>
      </c>
      <c r="F318" s="139">
        <f t="shared" si="120"/>
        <v>1</v>
      </c>
      <c r="G318" s="28">
        <f>IF(D318=0,0,IF(D318&gt;O318,2,IF(D318&lt;O318,0,IF(D318=O318,1,"?"))))</f>
        <v>2</v>
      </c>
      <c r="H318" s="408"/>
      <c r="I318" s="148"/>
      <c r="J318" s="20"/>
      <c r="K318" s="149"/>
      <c r="L318" s="135"/>
      <c r="M318" s="27"/>
      <c r="N318" s="27"/>
      <c r="O318" s="74">
        <f>SUM(M318:N318)</f>
        <v>0</v>
      </c>
      <c r="P318" s="76">
        <f t="shared" si="121"/>
        <v>0</v>
      </c>
      <c r="Q318" s="76">
        <f t="shared" si="121"/>
        <v>0</v>
      </c>
      <c r="R318" s="29">
        <f>IF(O318=0,0,IF(O318&gt;D318,2,IF(O318&lt;D318,0,IF(O318=D318,1,"?"))))</f>
        <v>0</v>
      </c>
      <c r="S318" s="408"/>
    </row>
    <row r="319" spans="1:19" ht="13.5" thickBot="1">
      <c r="A319" s="155"/>
      <c r="B319" s="32">
        <f aca="true" t="shared" si="122" ref="B319:G319">SUM(B315:B318)</f>
        <v>668</v>
      </c>
      <c r="C319" s="32">
        <f t="shared" si="122"/>
        <v>648</v>
      </c>
      <c r="D319" s="32">
        <f t="shared" si="122"/>
        <v>1316</v>
      </c>
      <c r="E319" s="34">
        <f t="shared" si="122"/>
        <v>4</v>
      </c>
      <c r="F319" s="34">
        <f t="shared" si="122"/>
        <v>4</v>
      </c>
      <c r="G319" s="34">
        <f t="shared" si="122"/>
        <v>8</v>
      </c>
      <c r="H319" s="409"/>
      <c r="I319" s="150"/>
      <c r="J319" s="138"/>
      <c r="K319" s="151"/>
      <c r="L319" s="280"/>
      <c r="M319" s="39">
        <f aca="true" t="shared" si="123" ref="M319:R319">SUM(M315:M318)</f>
        <v>0</v>
      </c>
      <c r="N319" s="32">
        <f t="shared" si="123"/>
        <v>0</v>
      </c>
      <c r="O319" s="32">
        <f t="shared" si="123"/>
        <v>0</v>
      </c>
      <c r="P319" s="34">
        <f t="shared" si="123"/>
        <v>0</v>
      </c>
      <c r="Q319" s="34">
        <f t="shared" si="123"/>
        <v>0</v>
      </c>
      <c r="R319" s="34">
        <f t="shared" si="123"/>
        <v>0</v>
      </c>
      <c r="S319" s="409"/>
    </row>
    <row r="320" spans="4:19" ht="13.5" thickBot="1">
      <c r="D320" s="68">
        <f>D319</f>
        <v>1316</v>
      </c>
      <c r="E320" s="162"/>
      <c r="F320" s="162"/>
      <c r="H320" s="77">
        <f>IF(D320=0,0,IF(D320&gt;O320,4,IF(D320&lt;O320,0,IF(D320&gt;=O320,2,"falsch"))))</f>
        <v>4</v>
      </c>
      <c r="I320" s="1"/>
      <c r="J320" s="1"/>
      <c r="K320" s="1"/>
      <c r="L320" s="1"/>
      <c r="O320" s="68">
        <f>O319</f>
        <v>0</v>
      </c>
      <c r="P320" s="162"/>
      <c r="Q320" s="162"/>
      <c r="R320" s="42"/>
      <c r="S320" s="153">
        <f>IF(O320=0,0,IF(O320&gt;D320,4,IF(O320&lt;D320,0,IF(O320=D320,2,"falsch"))))</f>
        <v>0</v>
      </c>
    </row>
    <row r="321" spans="8:19" ht="12.75">
      <c r="H321" s="78" t="s">
        <v>13</v>
      </c>
      <c r="I321" s="44" t="s">
        <v>14</v>
      </c>
      <c r="J321" s="45"/>
      <c r="K321" s="45"/>
      <c r="L321" s="46"/>
      <c r="S321" s="42"/>
    </row>
    <row r="322" spans="8:12" ht="12.75">
      <c r="H322" s="47"/>
      <c r="I322" s="48">
        <f>IF(I317&gt;K317,2,IF(I317=K317,1,0))</f>
        <v>2</v>
      </c>
      <c r="J322" s="48" t="s">
        <v>10</v>
      </c>
      <c r="K322" s="48">
        <f>IF(I317&lt;K317,2,IF(I317=K317,1,0))</f>
        <v>0</v>
      </c>
      <c r="L322" s="47"/>
    </row>
    <row r="323" spans="8:12" ht="13.5" thickBot="1">
      <c r="H323" s="50"/>
      <c r="I323" s="64"/>
      <c r="J323" s="52" t="e">
        <f>IF(AND(#REF!=0,#REF!=0)," ",IF(AND(#REF!&lt;&gt;"x",#REF!&lt;&gt;"x"),J327,IF(AND(#REF!="x",OR(#REF!&lt;0.1,#REF!&lt;0.1,#REF!&lt;0.1,#REF!&lt;0.1)),#REF!,IF(#REF!&lt;&gt;J328,J328,IF(#REF!&lt;&gt;J329,J329,IF(#REF!&lt;&gt;J330,J330,J324))))))</f>
        <v>#REF!</v>
      </c>
      <c r="K323" s="1"/>
      <c r="L323" s="1"/>
    </row>
    <row r="324" spans="1:19" ht="13.5" thickBot="1">
      <c r="A324" s="5" t="s">
        <v>255</v>
      </c>
      <c r="B324" s="131" t="s">
        <v>2</v>
      </c>
      <c r="C324" s="131" t="s">
        <v>2</v>
      </c>
      <c r="D324" s="131" t="s">
        <v>3</v>
      </c>
      <c r="E324" s="131"/>
      <c r="F324" s="131"/>
      <c r="G324" s="131" t="s">
        <v>4</v>
      </c>
      <c r="H324" s="152" t="s">
        <v>5</v>
      </c>
      <c r="I324" s="146"/>
      <c r="J324" s="129"/>
      <c r="K324" s="147"/>
      <c r="L324" s="61" t="s">
        <v>301</v>
      </c>
      <c r="M324" s="141" t="s">
        <v>2</v>
      </c>
      <c r="N324" s="131" t="s">
        <v>2</v>
      </c>
      <c r="O324" s="131" t="s">
        <v>3</v>
      </c>
      <c r="P324" s="131"/>
      <c r="Q324" s="131"/>
      <c r="R324" s="131" t="s">
        <v>4</v>
      </c>
      <c r="S324" s="132" t="s">
        <v>5</v>
      </c>
    </row>
    <row r="325" spans="1:19" ht="12.75">
      <c r="A325" s="156" t="s">
        <v>461</v>
      </c>
      <c r="B325" s="157">
        <v>181</v>
      </c>
      <c r="C325" s="157">
        <v>177</v>
      </c>
      <c r="D325" s="157">
        <f>SUM(B325:C325)</f>
        <v>358</v>
      </c>
      <c r="E325" s="315">
        <f aca="true" t="shared" si="124" ref="E325:F328">IF(B325&gt;M325,1,IF(B325&lt;M325,0,IF(B325=M325,0.5,"?")))</f>
        <v>1</v>
      </c>
      <c r="F325" s="315">
        <f t="shared" si="124"/>
        <v>1</v>
      </c>
      <c r="G325" s="158">
        <f>IF(D325=0,0,IF(D325&gt;O325,2,IF(D325&lt;O325,0,IF(D325=O325,1,"?"))))</f>
        <v>2</v>
      </c>
      <c r="H325" s="407">
        <f>SUM(E329:G329)</f>
        <v>7</v>
      </c>
      <c r="I325" s="148"/>
      <c r="J325" s="20"/>
      <c r="K325" s="149"/>
      <c r="L325" s="15" t="s">
        <v>271</v>
      </c>
      <c r="M325" s="157">
        <v>153</v>
      </c>
      <c r="N325" s="157">
        <v>154</v>
      </c>
      <c r="O325" s="157">
        <f>SUM(M325:N325)</f>
        <v>307</v>
      </c>
      <c r="P325" s="316">
        <f aca="true" t="shared" si="125" ref="P325:Q328">IF(M325&gt;B325,1,IF(M325&lt;B325,0,IF(M325=B325,0.5,"?")))</f>
        <v>0</v>
      </c>
      <c r="Q325" s="316">
        <f t="shared" si="125"/>
        <v>0</v>
      </c>
      <c r="R325" s="159">
        <f>IF(O325=0,0,IF(O325&gt;D325,2,IF(O325&lt;D325,0,IF(O325=D325,1,"?"))))</f>
        <v>0</v>
      </c>
      <c r="S325" s="407">
        <f>SUM(P329:R329)</f>
        <v>9</v>
      </c>
    </row>
    <row r="326" spans="1:19" ht="12.75">
      <c r="A326" s="143" t="s">
        <v>256</v>
      </c>
      <c r="B326" s="16">
        <v>150</v>
      </c>
      <c r="C326" s="16">
        <v>155</v>
      </c>
      <c r="D326" s="16">
        <f>SUM(B326:C326)</f>
        <v>305</v>
      </c>
      <c r="E326" s="18">
        <f t="shared" si="124"/>
        <v>0</v>
      </c>
      <c r="F326" s="18">
        <f t="shared" si="124"/>
        <v>0</v>
      </c>
      <c r="G326" s="17">
        <f>IF(D326=0,0,IF(D326&gt;O326,2,IF(D326&lt;O326,0,IF(D326=O326,1,"?"))))</f>
        <v>0</v>
      </c>
      <c r="H326" s="408"/>
      <c r="I326" s="148" t="s">
        <v>8</v>
      </c>
      <c r="J326" s="24"/>
      <c r="K326" s="149"/>
      <c r="L326" s="15" t="s">
        <v>447</v>
      </c>
      <c r="M326" s="16">
        <v>168</v>
      </c>
      <c r="N326" s="16">
        <v>157</v>
      </c>
      <c r="O326" s="16">
        <f>SUM(M326:N326)</f>
        <v>325</v>
      </c>
      <c r="P326" s="18">
        <f t="shared" si="125"/>
        <v>1</v>
      </c>
      <c r="Q326" s="18">
        <f t="shared" si="125"/>
        <v>1</v>
      </c>
      <c r="R326" s="18">
        <f>IF(O326=0,0,IF(O326&gt;D326,2,IF(O326&lt;D326,0,IF(O326=D326,1,"?"))))</f>
        <v>2</v>
      </c>
      <c r="S326" s="408"/>
    </row>
    <row r="327" spans="1:19" ht="12.75">
      <c r="A327" s="133" t="s">
        <v>492</v>
      </c>
      <c r="B327" s="16">
        <v>162</v>
      </c>
      <c r="C327" s="16">
        <v>121</v>
      </c>
      <c r="D327" s="16">
        <f>SUM(B327:C327)</f>
        <v>283</v>
      </c>
      <c r="E327" s="18">
        <f t="shared" si="124"/>
        <v>0</v>
      </c>
      <c r="F327" s="18">
        <f t="shared" si="124"/>
        <v>0</v>
      </c>
      <c r="G327" s="17">
        <f>IF(D327=0,0,IF(D327&gt;O327,2,IF(D327&lt;O327,0,IF(D327=O327,1,"?"))))</f>
        <v>0</v>
      </c>
      <c r="H327" s="408"/>
      <c r="I327" s="317">
        <f>SUM(H325:H330)</f>
        <v>11</v>
      </c>
      <c r="J327" s="20" t="s">
        <v>10</v>
      </c>
      <c r="K327" s="318">
        <f>S325+S330</f>
        <v>9</v>
      </c>
      <c r="L327" s="15" t="s">
        <v>311</v>
      </c>
      <c r="M327" s="16">
        <v>174</v>
      </c>
      <c r="N327" s="16">
        <v>152</v>
      </c>
      <c r="O327" s="16">
        <f>SUM(M327:N327)</f>
        <v>326</v>
      </c>
      <c r="P327" s="18">
        <f t="shared" si="125"/>
        <v>1</v>
      </c>
      <c r="Q327" s="18">
        <f t="shared" si="125"/>
        <v>1</v>
      </c>
      <c r="R327" s="18">
        <f>IF(O327=0,0,IF(O327&gt;D327,2,IF(O327&lt;D327,0,IF(O327=D327,1,"?"))))</f>
        <v>2</v>
      </c>
      <c r="S327" s="408"/>
    </row>
    <row r="328" spans="1:19" ht="13.5" thickBot="1">
      <c r="A328" s="133" t="s">
        <v>266</v>
      </c>
      <c r="B328" s="27">
        <v>148</v>
      </c>
      <c r="C328" s="27">
        <v>171</v>
      </c>
      <c r="D328" s="16">
        <f>SUM(B328:C328)</f>
        <v>319</v>
      </c>
      <c r="E328" s="75">
        <f t="shared" si="124"/>
        <v>0</v>
      </c>
      <c r="F328" s="139">
        <f t="shared" si="124"/>
        <v>1</v>
      </c>
      <c r="G328" s="28">
        <f>IF(D328=0,0,IF(D328&gt;O328,2,IF(D328&lt;O328,0,IF(D328=O328,1,"?"))))</f>
        <v>2</v>
      </c>
      <c r="H328" s="408"/>
      <c r="I328" s="148"/>
      <c r="J328" s="20"/>
      <c r="K328" s="149"/>
      <c r="L328" s="15" t="s">
        <v>446</v>
      </c>
      <c r="M328" s="27">
        <v>161</v>
      </c>
      <c r="N328" s="27">
        <v>127</v>
      </c>
      <c r="O328" s="16">
        <f>SUM(M328:N328)</f>
        <v>288</v>
      </c>
      <c r="P328" s="76">
        <f t="shared" si="125"/>
        <v>1</v>
      </c>
      <c r="Q328" s="76">
        <f t="shared" si="125"/>
        <v>0</v>
      </c>
      <c r="R328" s="29">
        <f>IF(O328=0,0,IF(O328&gt;D328,2,IF(O328&lt;D328,0,IF(O328=D328,1,"?"))))</f>
        <v>0</v>
      </c>
      <c r="S328" s="408"/>
    </row>
    <row r="329" spans="1:19" ht="13.5" thickBot="1">
      <c r="A329" s="136"/>
      <c r="B329" s="32">
        <f aca="true" t="shared" si="126" ref="B329:G329">SUM(B325:B328)</f>
        <v>641</v>
      </c>
      <c r="C329" s="32">
        <f t="shared" si="126"/>
        <v>624</v>
      </c>
      <c r="D329" s="32">
        <f t="shared" si="126"/>
        <v>1265</v>
      </c>
      <c r="E329" s="34">
        <f t="shared" si="126"/>
        <v>1</v>
      </c>
      <c r="F329" s="34">
        <f t="shared" si="126"/>
        <v>2</v>
      </c>
      <c r="G329" s="34">
        <f t="shared" si="126"/>
        <v>4</v>
      </c>
      <c r="H329" s="409"/>
      <c r="I329" s="150"/>
      <c r="J329" s="138"/>
      <c r="K329" s="151"/>
      <c r="L329" s="155"/>
      <c r="M329" s="39">
        <f aca="true" t="shared" si="127" ref="M329:R329">SUM(M325:M328)</f>
        <v>656</v>
      </c>
      <c r="N329" s="32">
        <f t="shared" si="127"/>
        <v>590</v>
      </c>
      <c r="O329" s="32">
        <f t="shared" si="127"/>
        <v>1246</v>
      </c>
      <c r="P329" s="34">
        <f t="shared" si="127"/>
        <v>3</v>
      </c>
      <c r="Q329" s="34">
        <f t="shared" si="127"/>
        <v>2</v>
      </c>
      <c r="R329" s="34">
        <f t="shared" si="127"/>
        <v>4</v>
      </c>
      <c r="S329" s="409"/>
    </row>
    <row r="330" spans="4:19" ht="13.5" thickBot="1">
      <c r="D330" s="68">
        <f>D329</f>
        <v>1265</v>
      </c>
      <c r="E330" s="162"/>
      <c r="F330" s="162"/>
      <c r="H330" s="77">
        <f>IF(D330=0,0,IF(D330&gt;O330,4,IF(D330&lt;O330,0,IF(D330&gt;=O330,2,"falsch"))))</f>
        <v>4</v>
      </c>
      <c r="I330" s="1"/>
      <c r="O330" s="68">
        <f>O329</f>
        <v>1246</v>
      </c>
      <c r="P330" s="162"/>
      <c r="Q330" s="162"/>
      <c r="R330" s="42"/>
      <c r="S330" s="77">
        <f>IF(O330=0,0,IF(O330&gt;D330,4,IF(O330&lt;D330,0,IF(O330=D330,2,"falsch"))))</f>
        <v>0</v>
      </c>
    </row>
    <row r="331" spans="9:11" ht="12.75">
      <c r="I331" s="44" t="s">
        <v>14</v>
      </c>
      <c r="J331" s="45"/>
      <c r="K331" s="45"/>
    </row>
    <row r="332" spans="8:11" ht="12.75">
      <c r="H332" s="1"/>
      <c r="I332" s="48">
        <f>IF(I327&gt;K327,2,IF(I327=K327,1,0))</f>
        <v>2</v>
      </c>
      <c r="J332" s="48" t="s">
        <v>10</v>
      </c>
      <c r="K332" s="48">
        <f>IF(I327&lt;K327,2,IF(I327=K327,1,0))</f>
        <v>0</v>
      </c>
    </row>
    <row r="333" ht="13.5" thickBot="1"/>
    <row r="334" spans="1:19" ht="13.5" thickBot="1">
      <c r="A334" s="175" t="s">
        <v>16</v>
      </c>
      <c r="B334" s="131" t="s">
        <v>2</v>
      </c>
      <c r="C334" s="131" t="s">
        <v>2</v>
      </c>
      <c r="D334" s="131" t="s">
        <v>3</v>
      </c>
      <c r="E334" s="131"/>
      <c r="F334" s="131"/>
      <c r="G334" s="131" t="s">
        <v>4</v>
      </c>
      <c r="H334" s="152" t="s">
        <v>5</v>
      </c>
      <c r="I334" s="146"/>
      <c r="J334" s="129"/>
      <c r="K334" s="147"/>
      <c r="L334" s="81" t="s">
        <v>48</v>
      </c>
      <c r="M334" s="131" t="s">
        <v>2</v>
      </c>
      <c r="N334" s="131" t="s">
        <v>2</v>
      </c>
      <c r="O334" s="131" t="s">
        <v>3</v>
      </c>
      <c r="P334" s="131"/>
      <c r="Q334" s="131"/>
      <c r="R334" s="131" t="s">
        <v>4</v>
      </c>
      <c r="S334" s="132" t="s">
        <v>5</v>
      </c>
    </row>
    <row r="335" spans="1:19" ht="12.75">
      <c r="A335" s="135" t="s">
        <v>208</v>
      </c>
      <c r="B335" s="157">
        <v>151</v>
      </c>
      <c r="C335" s="157">
        <v>150</v>
      </c>
      <c r="D335" s="157">
        <f>SUM(B335:C335)</f>
        <v>301</v>
      </c>
      <c r="E335" s="315">
        <f aca="true" t="shared" si="128" ref="E335:F338">IF(B335&gt;M335,1,IF(B335&lt;M335,0,IF(B335=M335,0.5,"?")))</f>
        <v>0</v>
      </c>
      <c r="F335" s="315">
        <f t="shared" si="128"/>
        <v>0</v>
      </c>
      <c r="G335" s="158">
        <f>IF(D335=0,0,IF(D335&gt;O335,2,IF(D335&lt;O335,0,IF(D335=O335,1,"?"))))</f>
        <v>0</v>
      </c>
      <c r="H335" s="407">
        <f>SUM(E339:G339)</f>
        <v>6</v>
      </c>
      <c r="I335" s="148"/>
      <c r="J335" s="20"/>
      <c r="K335" s="149"/>
      <c r="L335" s="156" t="s">
        <v>54</v>
      </c>
      <c r="M335" s="157">
        <v>166</v>
      </c>
      <c r="N335" s="157">
        <v>165</v>
      </c>
      <c r="O335" s="157">
        <f>SUM(M335:N335)</f>
        <v>331</v>
      </c>
      <c r="P335" s="316">
        <f aca="true" t="shared" si="129" ref="P335:Q338">IF(M335&gt;B335,1,IF(M335&lt;B335,0,IF(M335=B335,0.5,"?")))</f>
        <v>1</v>
      </c>
      <c r="Q335" s="316">
        <f t="shared" si="129"/>
        <v>1</v>
      </c>
      <c r="R335" s="159">
        <f>IF(O335=0,0,IF(O335&gt;D335,2,IF(O335&lt;D335,0,IF(O335=D335,1,"?"))))</f>
        <v>2</v>
      </c>
      <c r="S335" s="407">
        <f>SUM(P339:R339)</f>
        <v>10</v>
      </c>
    </row>
    <row r="336" spans="1:19" ht="12.75">
      <c r="A336" s="135" t="s">
        <v>20</v>
      </c>
      <c r="B336" s="16">
        <v>166</v>
      </c>
      <c r="C336" s="16">
        <v>170</v>
      </c>
      <c r="D336" s="16">
        <f>SUM(B336:C336)</f>
        <v>336</v>
      </c>
      <c r="E336" s="18">
        <f t="shared" si="128"/>
        <v>0</v>
      </c>
      <c r="F336" s="18">
        <f t="shared" si="128"/>
        <v>0</v>
      </c>
      <c r="G336" s="17">
        <f>IF(D336=0,0,IF(D336&gt;O336,2,IF(D336&lt;O336,0,IF(D336=O336,1,"?"))))</f>
        <v>0</v>
      </c>
      <c r="H336" s="408"/>
      <c r="I336" s="148" t="s">
        <v>8</v>
      </c>
      <c r="J336" s="24"/>
      <c r="K336" s="149"/>
      <c r="L336" s="135" t="s">
        <v>440</v>
      </c>
      <c r="M336" s="16">
        <v>174</v>
      </c>
      <c r="N336" s="16">
        <v>182</v>
      </c>
      <c r="O336" s="16">
        <f>SUM(M336:N336)</f>
        <v>356</v>
      </c>
      <c r="P336" s="18">
        <f t="shared" si="129"/>
        <v>1</v>
      </c>
      <c r="Q336" s="18">
        <f t="shared" si="129"/>
        <v>1</v>
      </c>
      <c r="R336" s="18">
        <f>IF(O336=0,0,IF(O336&gt;D336,2,IF(O336&lt;D336,0,IF(O336=D336,1,"?"))))</f>
        <v>2</v>
      </c>
      <c r="S336" s="408"/>
    </row>
    <row r="337" spans="1:19" ht="12.75">
      <c r="A337" s="161" t="s">
        <v>22</v>
      </c>
      <c r="B337" s="16">
        <v>140</v>
      </c>
      <c r="C337" s="16">
        <v>165</v>
      </c>
      <c r="D337" s="16">
        <f>SUM(B337:C337)</f>
        <v>305</v>
      </c>
      <c r="E337" s="18">
        <f t="shared" si="128"/>
        <v>0</v>
      </c>
      <c r="F337" s="18">
        <f t="shared" si="128"/>
        <v>1</v>
      </c>
      <c r="G337" s="17">
        <f>IF(D337=0,0,IF(D337&gt;O337,2,IF(D337&lt;O337,0,IF(D337=O337,1,"?"))))</f>
        <v>2</v>
      </c>
      <c r="H337" s="408"/>
      <c r="I337" s="317">
        <f>SUM(H335:H340)</f>
        <v>6</v>
      </c>
      <c r="J337" s="20" t="s">
        <v>10</v>
      </c>
      <c r="K337" s="318">
        <f>S335+S340</f>
        <v>14</v>
      </c>
      <c r="L337" s="135" t="s">
        <v>55</v>
      </c>
      <c r="M337" s="16">
        <v>152</v>
      </c>
      <c r="N337" s="16">
        <v>151</v>
      </c>
      <c r="O337" s="16">
        <f>SUM(M337:N337)</f>
        <v>303</v>
      </c>
      <c r="P337" s="18">
        <f t="shared" si="129"/>
        <v>1</v>
      </c>
      <c r="Q337" s="18">
        <f t="shared" si="129"/>
        <v>0</v>
      </c>
      <c r="R337" s="18">
        <f>IF(O337=0,0,IF(O337&gt;D337,2,IF(O337&lt;D337,0,IF(O337=D337,1,"?"))))</f>
        <v>0</v>
      </c>
      <c r="S337" s="408"/>
    </row>
    <row r="338" spans="1:19" ht="13.5" thickBot="1">
      <c r="A338" s="143" t="s">
        <v>18</v>
      </c>
      <c r="B338" s="27">
        <v>171</v>
      </c>
      <c r="C338" s="27">
        <v>153</v>
      </c>
      <c r="D338" s="27">
        <f>SUM(B338:C338)</f>
        <v>324</v>
      </c>
      <c r="E338" s="75">
        <f t="shared" si="128"/>
        <v>1</v>
      </c>
      <c r="F338" s="139">
        <f t="shared" si="128"/>
        <v>0</v>
      </c>
      <c r="G338" s="28">
        <f>IF(D338=0,0,IF(D338&gt;O338,2,IF(D338&lt;O338,0,IF(D338=O338,1,"?"))))</f>
        <v>2</v>
      </c>
      <c r="H338" s="408"/>
      <c r="I338" s="148"/>
      <c r="J338" s="20"/>
      <c r="K338" s="149"/>
      <c r="L338" s="135" t="s">
        <v>57</v>
      </c>
      <c r="M338" s="27">
        <v>159</v>
      </c>
      <c r="N338" s="27">
        <v>160</v>
      </c>
      <c r="O338" s="27">
        <f>SUM(M338:N338)</f>
        <v>319</v>
      </c>
      <c r="P338" s="76">
        <f t="shared" si="129"/>
        <v>0</v>
      </c>
      <c r="Q338" s="76">
        <f t="shared" si="129"/>
        <v>1</v>
      </c>
      <c r="R338" s="29">
        <f>IF(O338=0,0,IF(O338&gt;D338,2,IF(O338&lt;D338,0,IF(O338=D338,1,"?"))))</f>
        <v>0</v>
      </c>
      <c r="S338" s="408"/>
    </row>
    <row r="339" spans="1:19" ht="13.5" thickBot="1">
      <c r="A339" s="136"/>
      <c r="B339" s="32">
        <f aca="true" t="shared" si="130" ref="B339:G339">SUM(B335:B338)</f>
        <v>628</v>
      </c>
      <c r="C339" s="32">
        <f t="shared" si="130"/>
        <v>638</v>
      </c>
      <c r="D339" s="32">
        <f t="shared" si="130"/>
        <v>1266</v>
      </c>
      <c r="E339" s="34">
        <f t="shared" si="130"/>
        <v>1</v>
      </c>
      <c r="F339" s="34">
        <f t="shared" si="130"/>
        <v>1</v>
      </c>
      <c r="G339" s="34">
        <f t="shared" si="130"/>
        <v>4</v>
      </c>
      <c r="H339" s="409"/>
      <c r="I339" s="150"/>
      <c r="J339" s="138"/>
      <c r="K339" s="151"/>
      <c r="L339" s="155"/>
      <c r="M339" s="39">
        <f aca="true" t="shared" si="131" ref="M339:R339">SUM(M335:M338)</f>
        <v>651</v>
      </c>
      <c r="N339" s="32">
        <f t="shared" si="131"/>
        <v>658</v>
      </c>
      <c r="O339" s="32">
        <f t="shared" si="131"/>
        <v>1309</v>
      </c>
      <c r="P339" s="34">
        <f t="shared" si="131"/>
        <v>3</v>
      </c>
      <c r="Q339" s="34">
        <f t="shared" si="131"/>
        <v>3</v>
      </c>
      <c r="R339" s="34">
        <f t="shared" si="131"/>
        <v>4</v>
      </c>
      <c r="S339" s="409"/>
    </row>
    <row r="340" spans="4:19" ht="13.5" thickBot="1">
      <c r="D340" s="68">
        <f>D339</f>
        <v>1266</v>
      </c>
      <c r="E340" s="162"/>
      <c r="F340" s="162"/>
      <c r="H340" s="77">
        <f>IF(D340=0,0,IF(D340&gt;O340,4,IF(D340&lt;O340,0,IF(D340&gt;=O340,2,"falsch"))))</f>
        <v>0</v>
      </c>
      <c r="I340" s="1"/>
      <c r="O340" s="68">
        <f>O339</f>
        <v>1309</v>
      </c>
      <c r="P340" s="162"/>
      <c r="Q340" s="162"/>
      <c r="R340" s="42"/>
      <c r="S340" s="77">
        <f>IF(O340=0,0,IF(O340&gt;D340,4,IF(O340&lt;D340,0,IF(O340=D340,2,"falsch"))))</f>
        <v>4</v>
      </c>
    </row>
    <row r="341" spans="9:11" ht="12.75">
      <c r="I341" s="44" t="s">
        <v>14</v>
      </c>
      <c r="J341" s="45"/>
      <c r="K341" s="45"/>
    </row>
    <row r="342" spans="9:11" ht="12.75">
      <c r="I342" s="48">
        <f>IF(I337&gt;K337,2,IF(I337=K337,1,0))</f>
        <v>0</v>
      </c>
      <c r="J342" s="48" t="s">
        <v>10</v>
      </c>
      <c r="K342" s="48">
        <f>IF(I337&lt;K337,2,IF(I337=K337,1,0))</f>
        <v>2</v>
      </c>
    </row>
    <row r="343" spans="18:19" ht="13.5" thickBot="1">
      <c r="R343" s="1"/>
      <c r="S343" s="1"/>
    </row>
    <row r="344" spans="1:19" ht="13.5" thickBot="1">
      <c r="A344" s="5" t="s">
        <v>246</v>
      </c>
      <c r="B344" s="70" t="s">
        <v>2</v>
      </c>
      <c r="C344" s="70" t="s">
        <v>2</v>
      </c>
      <c r="D344" s="70" t="s">
        <v>3</v>
      </c>
      <c r="E344" s="70"/>
      <c r="F344" s="70"/>
      <c r="G344" s="70" t="s">
        <v>4</v>
      </c>
      <c r="H344" s="144" t="s">
        <v>5</v>
      </c>
      <c r="I344" s="146"/>
      <c r="J344" s="129"/>
      <c r="K344" s="147"/>
      <c r="L344" s="72" t="s">
        <v>313</v>
      </c>
      <c r="M344" s="70" t="s">
        <v>2</v>
      </c>
      <c r="N344" s="70" t="s">
        <v>2</v>
      </c>
      <c r="O344" s="70" t="s">
        <v>3</v>
      </c>
      <c r="P344" s="70"/>
      <c r="Q344" s="70"/>
      <c r="R344" s="70" t="s">
        <v>4</v>
      </c>
      <c r="S344" s="73" t="s">
        <v>5</v>
      </c>
    </row>
    <row r="345" spans="1:19" ht="12.75">
      <c r="A345" s="143" t="s">
        <v>230</v>
      </c>
      <c r="B345" s="74">
        <v>165</v>
      </c>
      <c r="C345" s="74">
        <v>157</v>
      </c>
      <c r="D345" s="74">
        <f>SUM(B345:C345)</f>
        <v>322</v>
      </c>
      <c r="E345" s="315">
        <f aca="true" t="shared" si="132" ref="E345:F348">IF(B345&gt;M345,1,IF(B345&lt;M345,0,IF(B345=M345,0.5,"?")))</f>
        <v>0</v>
      </c>
      <c r="F345" s="315">
        <f t="shared" si="132"/>
        <v>0</v>
      </c>
      <c r="G345" s="158">
        <f>IF(D345=0,0,IF(D345&gt;O345,2,IF(D345&lt;O345,0,IF(D345=O345,1,"?"))))</f>
        <v>0</v>
      </c>
      <c r="H345" s="407">
        <f>SUM(E349:G349)</f>
        <v>1</v>
      </c>
      <c r="I345" s="148"/>
      <c r="J345" s="20"/>
      <c r="K345" s="149"/>
      <c r="L345" s="143" t="s">
        <v>307</v>
      </c>
      <c r="M345" s="74">
        <v>168</v>
      </c>
      <c r="N345" s="74">
        <v>173</v>
      </c>
      <c r="O345" s="74">
        <f>SUM(M345:N345)</f>
        <v>341</v>
      </c>
      <c r="P345" s="316">
        <f aca="true" t="shared" si="133" ref="P345:Q348">IF(M345&gt;B345,1,IF(M345&lt;B345,0,IF(M345=B345,0.5,"?")))</f>
        <v>1</v>
      </c>
      <c r="Q345" s="316">
        <f t="shared" si="133"/>
        <v>1</v>
      </c>
      <c r="R345" s="159">
        <f>IF(O345=0,0,IF(O345&gt;D345,2,IF(O345&lt;D345,0,IF(O345=D345,1,"?"))))</f>
        <v>2</v>
      </c>
      <c r="S345" s="407">
        <f>SUM(P349:R349)</f>
        <v>15</v>
      </c>
    </row>
    <row r="346" spans="1:19" ht="12.75">
      <c r="A346" s="134" t="s">
        <v>299</v>
      </c>
      <c r="B346" s="16">
        <v>154</v>
      </c>
      <c r="C346" s="16">
        <v>159</v>
      </c>
      <c r="D346" s="16">
        <f>SUM(B346:C346)</f>
        <v>313</v>
      </c>
      <c r="E346" s="18">
        <f t="shared" si="132"/>
        <v>0</v>
      </c>
      <c r="F346" s="18">
        <f t="shared" si="132"/>
        <v>1</v>
      </c>
      <c r="G346" s="17">
        <f>IF(D346=0,0,IF(D346&gt;O346,2,IF(D346&lt;O346,0,IF(D346=O346,1,"?"))))</f>
        <v>0</v>
      </c>
      <c r="H346" s="408"/>
      <c r="I346" s="148" t="s">
        <v>8</v>
      </c>
      <c r="J346" s="24"/>
      <c r="K346" s="149"/>
      <c r="L346" s="135" t="s">
        <v>262</v>
      </c>
      <c r="M346" s="16">
        <v>158</v>
      </c>
      <c r="N346" s="16">
        <v>157</v>
      </c>
      <c r="O346" s="16">
        <f>SUM(M346:N346)</f>
        <v>315</v>
      </c>
      <c r="P346" s="18">
        <f t="shared" si="133"/>
        <v>1</v>
      </c>
      <c r="Q346" s="18">
        <f t="shared" si="133"/>
        <v>0</v>
      </c>
      <c r="R346" s="18">
        <f>IF(O346=0,0,IF(O346&gt;D346,2,IF(O346&lt;D346,0,IF(O346=D346,1,"?"))))</f>
        <v>2</v>
      </c>
      <c r="S346" s="408"/>
    </row>
    <row r="347" spans="1:19" ht="12.75">
      <c r="A347" s="135" t="s">
        <v>204</v>
      </c>
      <c r="B347" s="16">
        <v>141</v>
      </c>
      <c r="C347" s="16">
        <v>165</v>
      </c>
      <c r="D347" s="16">
        <f>SUM(B347:C347)</f>
        <v>306</v>
      </c>
      <c r="E347" s="18">
        <f t="shared" si="132"/>
        <v>0</v>
      </c>
      <c r="F347" s="18">
        <f t="shared" si="132"/>
        <v>0</v>
      </c>
      <c r="G347" s="17">
        <f>IF(D347=0,0,IF(D347&gt;O347,2,IF(D347&lt;O347,0,IF(D347=O347,1,"?"))))</f>
        <v>0</v>
      </c>
      <c r="H347" s="408"/>
      <c r="I347" s="317">
        <f>SUM(H345:H350)</f>
        <v>1</v>
      </c>
      <c r="J347" s="20" t="s">
        <v>10</v>
      </c>
      <c r="K347" s="318">
        <f>S345+S350</f>
        <v>19</v>
      </c>
      <c r="L347" s="133" t="s">
        <v>261</v>
      </c>
      <c r="M347" s="16">
        <v>155</v>
      </c>
      <c r="N347" s="16">
        <v>176</v>
      </c>
      <c r="O347" s="16">
        <f>SUM(M347:N347)</f>
        <v>331</v>
      </c>
      <c r="P347" s="18">
        <f t="shared" si="133"/>
        <v>1</v>
      </c>
      <c r="Q347" s="18">
        <f t="shared" si="133"/>
        <v>1</v>
      </c>
      <c r="R347" s="18">
        <f>IF(O347=0,0,IF(O347&gt;D347,2,IF(O347&lt;D347,0,IF(O347=D347,1,"?"))))</f>
        <v>2</v>
      </c>
      <c r="S347" s="408"/>
    </row>
    <row r="348" spans="1:19" ht="13.5" thickBot="1">
      <c r="A348" s="135" t="s">
        <v>209</v>
      </c>
      <c r="B348" s="27">
        <v>154</v>
      </c>
      <c r="C348" s="27">
        <v>148</v>
      </c>
      <c r="D348" s="27">
        <f>SUM(B348:C348)</f>
        <v>302</v>
      </c>
      <c r="E348" s="75">
        <f t="shared" si="132"/>
        <v>0</v>
      </c>
      <c r="F348" s="139">
        <f t="shared" si="132"/>
        <v>0</v>
      </c>
      <c r="G348" s="28">
        <f>IF(D348=0,0,IF(D348&gt;O348,2,IF(D348&lt;O348,0,IF(D348=O348,1,"?"))))</f>
        <v>0</v>
      </c>
      <c r="H348" s="408"/>
      <c r="I348" s="148"/>
      <c r="J348" s="20"/>
      <c r="K348" s="149"/>
      <c r="L348" s="135" t="s">
        <v>259</v>
      </c>
      <c r="M348" s="27">
        <v>162</v>
      </c>
      <c r="N348" s="27">
        <v>162</v>
      </c>
      <c r="O348" s="27">
        <f>SUM(M348:N348)</f>
        <v>324</v>
      </c>
      <c r="P348" s="76">
        <f t="shared" si="133"/>
        <v>1</v>
      </c>
      <c r="Q348" s="76">
        <f t="shared" si="133"/>
        <v>1</v>
      </c>
      <c r="R348" s="29">
        <f>IF(O348=0,0,IF(O348&gt;D348,2,IF(O348&lt;D348,0,IF(O348=D348,1,"?"))))</f>
        <v>2</v>
      </c>
      <c r="S348" s="408"/>
    </row>
    <row r="349" spans="1:19" ht="13.5" thickBot="1">
      <c r="A349" s="136"/>
      <c r="B349" s="32">
        <f aca="true" t="shared" si="134" ref="B349:G349">SUM(B345:B348)</f>
        <v>614</v>
      </c>
      <c r="C349" s="32">
        <f t="shared" si="134"/>
        <v>629</v>
      </c>
      <c r="D349" s="32">
        <f t="shared" si="134"/>
        <v>1243</v>
      </c>
      <c r="E349" s="34">
        <f t="shared" si="134"/>
        <v>0</v>
      </c>
      <c r="F349" s="34">
        <f t="shared" si="134"/>
        <v>1</v>
      </c>
      <c r="G349" s="34">
        <f t="shared" si="134"/>
        <v>0</v>
      </c>
      <c r="H349" s="409"/>
      <c r="I349" s="150"/>
      <c r="J349" s="138"/>
      <c r="K349" s="151"/>
      <c r="L349" s="155"/>
      <c r="M349" s="39">
        <f aca="true" t="shared" si="135" ref="M349:R349">SUM(M345:M348)</f>
        <v>643</v>
      </c>
      <c r="N349" s="32">
        <f t="shared" si="135"/>
        <v>668</v>
      </c>
      <c r="O349" s="32">
        <f t="shared" si="135"/>
        <v>1311</v>
      </c>
      <c r="P349" s="34">
        <f t="shared" si="135"/>
        <v>4</v>
      </c>
      <c r="Q349" s="34">
        <f t="shared" si="135"/>
        <v>3</v>
      </c>
      <c r="R349" s="34">
        <f t="shared" si="135"/>
        <v>8</v>
      </c>
      <c r="S349" s="409"/>
    </row>
    <row r="350" spans="4:19" ht="13.5" thickBot="1">
      <c r="D350" s="68">
        <f>D349</f>
        <v>1243</v>
      </c>
      <c r="E350" s="162"/>
      <c r="F350" s="162"/>
      <c r="H350" s="77">
        <f>IF(D350=0,0,IF(D350&gt;O350,4,IF(D350&lt;O350,0,IF(D350&gt;=O350,2,"falsch"))))</f>
        <v>0</v>
      </c>
      <c r="I350" s="1"/>
      <c r="O350" s="68">
        <f>O349</f>
        <v>1311</v>
      </c>
      <c r="P350" s="162"/>
      <c r="Q350" s="162"/>
      <c r="R350" s="42"/>
      <c r="S350" s="153">
        <f>IF(O350=0,0,IF(O350&gt;D350,4,IF(O350&lt;D350,0,IF(O350=D350,2,"falsch"))))</f>
        <v>4</v>
      </c>
    </row>
    <row r="351" spans="9:19" ht="12.75">
      <c r="I351" s="44" t="s">
        <v>14</v>
      </c>
      <c r="J351" s="45"/>
      <c r="K351" s="45"/>
      <c r="S351" s="42"/>
    </row>
    <row r="352" spans="9:11" ht="12.75">
      <c r="I352" s="48">
        <f>IF(I347&gt;K347,2,IF(I347=K347,1,0))</f>
        <v>0</v>
      </c>
      <c r="J352" s="48" t="s">
        <v>10</v>
      </c>
      <c r="K352" s="48">
        <f>IF(I347&lt;K347,2,IF(I347=K347,1,0))</f>
        <v>2</v>
      </c>
    </row>
    <row r="353" spans="8:10" ht="13.5" thickBot="1">
      <c r="H353" s="50"/>
      <c r="I353" s="64"/>
      <c r="J353" s="50"/>
    </row>
    <row r="354" spans="1:19" ht="13.5" thickBot="1">
      <c r="A354" s="13"/>
      <c r="B354" s="131" t="s">
        <v>2</v>
      </c>
      <c r="C354" s="131" t="s">
        <v>2</v>
      </c>
      <c r="D354" s="131" t="s">
        <v>3</v>
      </c>
      <c r="E354" s="131"/>
      <c r="F354" s="131"/>
      <c r="G354" s="70" t="s">
        <v>4</v>
      </c>
      <c r="H354" s="152" t="s">
        <v>5</v>
      </c>
      <c r="I354" s="146"/>
      <c r="J354" s="129"/>
      <c r="K354" s="147"/>
      <c r="L354" s="181"/>
      <c r="M354" s="131" t="s">
        <v>2</v>
      </c>
      <c r="N354" s="131" t="s">
        <v>2</v>
      </c>
      <c r="O354" s="131" t="s">
        <v>3</v>
      </c>
      <c r="P354" s="131"/>
      <c r="Q354" s="131"/>
      <c r="R354" s="131" t="s">
        <v>4</v>
      </c>
      <c r="S354" s="132" t="s">
        <v>5</v>
      </c>
    </row>
    <row r="355" spans="1:19" ht="12.75">
      <c r="A355" s="156"/>
      <c r="B355" s="157"/>
      <c r="C355" s="157"/>
      <c r="D355" s="157">
        <f>SUM(B355:C355)</f>
        <v>0</v>
      </c>
      <c r="E355" s="315">
        <f aca="true" t="shared" si="136" ref="E355:F358">IF(B355&gt;M355,1,IF(B355&lt;M355,0,IF(B355=M355,0.5,"?")))</f>
        <v>0.5</v>
      </c>
      <c r="F355" s="315">
        <f t="shared" si="136"/>
        <v>0.5</v>
      </c>
      <c r="G355" s="158">
        <f>IF(D355=0,0,IF(D355&gt;O355,2,IF(D355&lt;O355,0,IF(D355=O355,1,"?"))))</f>
        <v>0</v>
      </c>
      <c r="H355" s="407">
        <f>SUM(E359:G359)</f>
        <v>4</v>
      </c>
      <c r="I355" s="148"/>
      <c r="J355" s="20"/>
      <c r="K355" s="149"/>
      <c r="L355" s="160"/>
      <c r="M355" s="157"/>
      <c r="N355" s="157"/>
      <c r="O355" s="157">
        <f>SUM(M355:N355)</f>
        <v>0</v>
      </c>
      <c r="P355" s="316">
        <f aca="true" t="shared" si="137" ref="P355:Q358">IF(M355&gt;B355,1,IF(M355&lt;B355,0,IF(M355=B355,0.5,"?")))</f>
        <v>0.5</v>
      </c>
      <c r="Q355" s="316">
        <f t="shared" si="137"/>
        <v>0.5</v>
      </c>
      <c r="R355" s="159">
        <f>IF(O355=0,0,IF(O355&gt;D355,2,IF(O355&lt;D355,0,IF(O355=D355,1,"?"))))</f>
        <v>0</v>
      </c>
      <c r="S355" s="407">
        <f>SUM(P359:R359)</f>
        <v>4</v>
      </c>
    </row>
    <row r="356" spans="1:19" ht="12.75">
      <c r="A356" s="134"/>
      <c r="B356" s="16"/>
      <c r="C356" s="16"/>
      <c r="D356" s="16">
        <f>SUM(B356:C356)</f>
        <v>0</v>
      </c>
      <c r="E356" s="18">
        <f t="shared" si="136"/>
        <v>0.5</v>
      </c>
      <c r="F356" s="18">
        <f t="shared" si="136"/>
        <v>0.5</v>
      </c>
      <c r="G356" s="17">
        <f>IF(D356=0,0,IF(D356&gt;O356,2,IF(D356&lt;O356,0,IF(D356=O356,1,"?"))))</f>
        <v>0</v>
      </c>
      <c r="H356" s="408"/>
      <c r="I356" s="148" t="s">
        <v>8</v>
      </c>
      <c r="J356" s="24"/>
      <c r="K356" s="149"/>
      <c r="L356" s="135"/>
      <c r="M356" s="16"/>
      <c r="N356" s="16"/>
      <c r="O356" s="16">
        <f>SUM(M356:N356)</f>
        <v>0</v>
      </c>
      <c r="P356" s="18">
        <f t="shared" si="137"/>
        <v>0.5</v>
      </c>
      <c r="Q356" s="18">
        <f t="shared" si="137"/>
        <v>0.5</v>
      </c>
      <c r="R356" s="18">
        <f>IF(O356=0,0,IF(O356&gt;D356,2,IF(O356&lt;D356,0,IF(O356=D356,1,"?"))))</f>
        <v>0</v>
      </c>
      <c r="S356" s="408"/>
    </row>
    <row r="357" spans="1:19" ht="12.75">
      <c r="A357" s="135"/>
      <c r="B357" s="16"/>
      <c r="C357" s="16"/>
      <c r="D357" s="16">
        <f>SUM(B357:C357)</f>
        <v>0</v>
      </c>
      <c r="E357" s="18">
        <f t="shared" si="136"/>
        <v>0.5</v>
      </c>
      <c r="F357" s="18">
        <f t="shared" si="136"/>
        <v>0.5</v>
      </c>
      <c r="G357" s="17">
        <f>IF(D357=0,0,IF(D357&gt;O357,2,IF(D357&lt;O357,0,IF(D357=O357,1,"?"))))</f>
        <v>0</v>
      </c>
      <c r="H357" s="408"/>
      <c r="I357" s="317">
        <f>SUM(H355:H360)</f>
        <v>4</v>
      </c>
      <c r="J357" s="20" t="s">
        <v>10</v>
      </c>
      <c r="K357" s="318">
        <f>S355+S360</f>
        <v>4</v>
      </c>
      <c r="L357" s="133"/>
      <c r="M357" s="16"/>
      <c r="N357" s="16"/>
      <c r="O357" s="16">
        <f>SUM(M357:N357)</f>
        <v>0</v>
      </c>
      <c r="P357" s="18">
        <f t="shared" si="137"/>
        <v>0.5</v>
      </c>
      <c r="Q357" s="18">
        <f t="shared" si="137"/>
        <v>0.5</v>
      </c>
      <c r="R357" s="18">
        <f>IF(O357=0,0,IF(O357&gt;D357,2,IF(O357&lt;D357,0,IF(O357=D357,1,"?"))))</f>
        <v>0</v>
      </c>
      <c r="S357" s="408"/>
    </row>
    <row r="358" spans="1:19" ht="13.5" thickBot="1">
      <c r="A358" s="135"/>
      <c r="B358" s="27"/>
      <c r="C358" s="27"/>
      <c r="D358" s="27">
        <f>SUM(B358:C358)</f>
        <v>0</v>
      </c>
      <c r="E358" s="75">
        <f t="shared" si="136"/>
        <v>0.5</v>
      </c>
      <c r="F358" s="139">
        <f t="shared" si="136"/>
        <v>0.5</v>
      </c>
      <c r="G358" s="28">
        <f>IF(D358=0,0,IF(D358&gt;O358,2,IF(D358&lt;O358,0,IF(D358=O358,1,"?"))))</f>
        <v>0</v>
      </c>
      <c r="H358" s="408"/>
      <c r="I358" s="148"/>
      <c r="J358" s="20"/>
      <c r="K358" s="149"/>
      <c r="L358" s="135"/>
      <c r="M358" s="27"/>
      <c r="N358" s="27"/>
      <c r="O358" s="27">
        <f>SUM(M358:N358)</f>
        <v>0</v>
      </c>
      <c r="P358" s="76">
        <f t="shared" si="137"/>
        <v>0.5</v>
      </c>
      <c r="Q358" s="76">
        <f t="shared" si="137"/>
        <v>0.5</v>
      </c>
      <c r="R358" s="29">
        <f>IF(O358=0,0,IF(O358&gt;D358,2,IF(O358&lt;D358,0,IF(O358=D358,1,"?"))))</f>
        <v>0</v>
      </c>
      <c r="S358" s="408"/>
    </row>
    <row r="359" spans="1:19" ht="13.5" thickBot="1">
      <c r="A359" s="155"/>
      <c r="B359" s="32">
        <f aca="true" t="shared" si="138" ref="B359:G359">SUM(B355:B358)</f>
        <v>0</v>
      </c>
      <c r="C359" s="32">
        <f t="shared" si="138"/>
        <v>0</v>
      </c>
      <c r="D359" s="32">
        <f t="shared" si="138"/>
        <v>0</v>
      </c>
      <c r="E359" s="34">
        <f t="shared" si="138"/>
        <v>2</v>
      </c>
      <c r="F359" s="34">
        <f t="shared" si="138"/>
        <v>2</v>
      </c>
      <c r="G359" s="34">
        <f t="shared" si="138"/>
        <v>0</v>
      </c>
      <c r="H359" s="409"/>
      <c r="I359" s="150"/>
      <c r="J359" s="138"/>
      <c r="K359" s="151"/>
      <c r="L359" s="155"/>
      <c r="M359" s="39">
        <f aca="true" t="shared" si="139" ref="M359:R359">SUM(M355:M358)</f>
        <v>0</v>
      </c>
      <c r="N359" s="32">
        <f t="shared" si="139"/>
        <v>0</v>
      </c>
      <c r="O359" s="32">
        <f t="shared" si="139"/>
        <v>0</v>
      </c>
      <c r="P359" s="34">
        <f t="shared" si="139"/>
        <v>2</v>
      </c>
      <c r="Q359" s="34">
        <f t="shared" si="139"/>
        <v>2</v>
      </c>
      <c r="R359" s="34">
        <f t="shared" si="139"/>
        <v>0</v>
      </c>
      <c r="S359" s="409"/>
    </row>
    <row r="360" spans="4:19" ht="13.5" thickBot="1">
      <c r="D360" s="68">
        <f>D359</f>
        <v>0</v>
      </c>
      <c r="E360" s="162"/>
      <c r="F360" s="162"/>
      <c r="H360" s="153">
        <f>IF(D360=0,0,IF(D360&gt;O360,4,IF(D360&lt;O360,0,IF(D360&gt;=O360,2,"falsch"))))</f>
        <v>0</v>
      </c>
      <c r="I360" s="1"/>
      <c r="O360" s="68">
        <f>O359</f>
        <v>0</v>
      </c>
      <c r="P360" s="162"/>
      <c r="Q360" s="162"/>
      <c r="R360" s="42"/>
      <c r="S360" s="153">
        <f>IF(O360=0,0,IF(O360&gt;D360,4,IF(O360&lt;D360,0,IF(O360=D360,2,"falsch"))))</f>
        <v>0</v>
      </c>
    </row>
    <row r="361" spans="9:11" ht="12.75">
      <c r="I361" s="44" t="s">
        <v>14</v>
      </c>
      <c r="J361" s="45"/>
      <c r="K361" s="45"/>
    </row>
    <row r="362" spans="9:11" ht="12.75">
      <c r="I362" s="48">
        <f>IF(I357&gt;K357,2,IF(I357=K357,1,0))</f>
        <v>1</v>
      </c>
      <c r="J362" s="48" t="s">
        <v>10</v>
      </c>
      <c r="K362" s="48">
        <f>IF(I357&lt;K357,2,IF(I357=K357,1,0))</f>
        <v>1</v>
      </c>
    </row>
    <row r="363" ht="13.5" thickBot="1"/>
    <row r="364" spans="1:19" ht="13.5" thickBot="1">
      <c r="A364" s="175"/>
      <c r="B364" s="131" t="s">
        <v>2</v>
      </c>
      <c r="C364" s="131" t="s">
        <v>2</v>
      </c>
      <c r="D364" s="131" t="s">
        <v>3</v>
      </c>
      <c r="E364" s="131"/>
      <c r="F364" s="131"/>
      <c r="G364" s="70" t="s">
        <v>4</v>
      </c>
      <c r="H364" s="152" t="s">
        <v>5</v>
      </c>
      <c r="I364" s="146"/>
      <c r="J364" s="129"/>
      <c r="K364" s="147"/>
      <c r="L364" s="13" t="s">
        <v>337</v>
      </c>
      <c r="M364" s="131" t="s">
        <v>2</v>
      </c>
      <c r="N364" s="131" t="s">
        <v>2</v>
      </c>
      <c r="O364" s="131" t="s">
        <v>3</v>
      </c>
      <c r="P364" s="131"/>
      <c r="Q364" s="131"/>
      <c r="R364" s="131" t="s">
        <v>4</v>
      </c>
      <c r="S364" s="132" t="s">
        <v>5</v>
      </c>
    </row>
    <row r="365" spans="1:19" ht="12.75">
      <c r="A365" s="160"/>
      <c r="B365" s="157"/>
      <c r="C365" s="157"/>
      <c r="D365" s="157">
        <f>SUM(B365:C365)</f>
        <v>0</v>
      </c>
      <c r="E365" s="315">
        <f aca="true" t="shared" si="140" ref="E365:F368">IF(B365&gt;M365,1,IF(B365&lt;M365,0,IF(B365=M365,0.5,"?")))</f>
        <v>0</v>
      </c>
      <c r="F365" s="315">
        <f t="shared" si="140"/>
        <v>0</v>
      </c>
      <c r="G365" s="158">
        <f>IF(D365=0,0,IF(D365&gt;O365,2,IF(D365&lt;O365,0,IF(D365=O365,1,"?"))))</f>
        <v>0</v>
      </c>
      <c r="H365" s="407">
        <f>SUM(E369:G369)</f>
        <v>0</v>
      </c>
      <c r="I365" s="148"/>
      <c r="J365" s="20"/>
      <c r="K365" s="149"/>
      <c r="L365" s="15" t="s">
        <v>449</v>
      </c>
      <c r="M365" s="157">
        <v>183</v>
      </c>
      <c r="N365" s="157">
        <v>178</v>
      </c>
      <c r="O365" s="157">
        <f>SUM(M365:N365)</f>
        <v>361</v>
      </c>
      <c r="P365" s="316">
        <f aca="true" t="shared" si="141" ref="P365:Q368">IF(M365&gt;B365,1,IF(M365&lt;B365,0,IF(M365=B365,0.5,"?")))</f>
        <v>1</v>
      </c>
      <c r="Q365" s="316">
        <f t="shared" si="141"/>
        <v>1</v>
      </c>
      <c r="R365" s="159">
        <f>IF(O365=0,0,IF(O365&gt;D365,2,IF(O365&lt;D365,0,IF(O365=D365,1,"?"))))</f>
        <v>2</v>
      </c>
      <c r="S365" s="407">
        <f>SUM(P369:R369)</f>
        <v>16</v>
      </c>
    </row>
    <row r="366" spans="1:19" ht="12.75">
      <c r="A366" s="135"/>
      <c r="B366" s="16"/>
      <c r="C366" s="16"/>
      <c r="D366" s="16">
        <f>SUM(B366:C366)</f>
        <v>0</v>
      </c>
      <c r="E366" s="18">
        <f t="shared" si="140"/>
        <v>0</v>
      </c>
      <c r="F366" s="18">
        <f t="shared" si="140"/>
        <v>0</v>
      </c>
      <c r="G366" s="17">
        <f>IF(D366=0,0,IF(D366&gt;O366,2,IF(D366&lt;O366,0,IF(D366=O366,1,"?"))))</f>
        <v>0</v>
      </c>
      <c r="H366" s="408"/>
      <c r="I366" s="148" t="s">
        <v>8</v>
      </c>
      <c r="J366" s="24"/>
      <c r="K366" s="149"/>
      <c r="L366" s="23" t="s">
        <v>202</v>
      </c>
      <c r="M366" s="16">
        <v>165</v>
      </c>
      <c r="N366" s="16">
        <v>164</v>
      </c>
      <c r="O366" s="16">
        <f>SUM(M366:N366)</f>
        <v>329</v>
      </c>
      <c r="P366" s="18">
        <f t="shared" si="141"/>
        <v>1</v>
      </c>
      <c r="Q366" s="18">
        <f t="shared" si="141"/>
        <v>1</v>
      </c>
      <c r="R366" s="18">
        <f>IF(O366=0,0,IF(O366&gt;D366,2,IF(O366&lt;D366,0,IF(O366=D366,1,"?"))))</f>
        <v>2</v>
      </c>
      <c r="S366" s="408"/>
    </row>
    <row r="367" spans="1:19" ht="12.75">
      <c r="A367" s="133"/>
      <c r="B367" s="16"/>
      <c r="C367" s="16"/>
      <c r="D367" s="16">
        <f>SUM(B367:C367)</f>
        <v>0</v>
      </c>
      <c r="E367" s="18">
        <f t="shared" si="140"/>
        <v>0</v>
      </c>
      <c r="F367" s="18">
        <f t="shared" si="140"/>
        <v>0</v>
      </c>
      <c r="G367" s="17">
        <f>IF(D367=0,0,IF(D367&gt;O367,2,IF(D367&lt;O367,0,IF(D367=O367,1,"?"))))</f>
        <v>0</v>
      </c>
      <c r="H367" s="408"/>
      <c r="I367" s="317">
        <f>SUM(H365:H370)</f>
        <v>0</v>
      </c>
      <c r="J367" s="20" t="s">
        <v>10</v>
      </c>
      <c r="K367" s="318">
        <f>S365+S370</f>
        <v>20</v>
      </c>
      <c r="L367" s="26" t="s">
        <v>451</v>
      </c>
      <c r="M367" s="16">
        <v>148</v>
      </c>
      <c r="N367" s="16">
        <v>150</v>
      </c>
      <c r="O367" s="16">
        <f>SUM(M367:N367)</f>
        <v>298</v>
      </c>
      <c r="P367" s="18">
        <f t="shared" si="141"/>
        <v>1</v>
      </c>
      <c r="Q367" s="18">
        <f t="shared" si="141"/>
        <v>1</v>
      </c>
      <c r="R367" s="18">
        <f>IF(O367=0,0,IF(O367&gt;D367,2,IF(O367&lt;D367,0,IF(O367=D367,1,"?"))))</f>
        <v>2</v>
      </c>
      <c r="S367" s="408"/>
    </row>
    <row r="368" spans="1:19" ht="13.5" thickBot="1">
      <c r="A368" s="135"/>
      <c r="B368" s="27"/>
      <c r="C368" s="27"/>
      <c r="D368" s="27">
        <f>SUM(B368:C368)</f>
        <v>0</v>
      </c>
      <c r="E368" s="75">
        <f t="shared" si="140"/>
        <v>0</v>
      </c>
      <c r="F368" s="139">
        <f t="shared" si="140"/>
        <v>0</v>
      </c>
      <c r="G368" s="28">
        <f>IF(D368=0,0,IF(D368&gt;O368,2,IF(D368&lt;O368,0,IF(D368=O368,1,"?"))))</f>
        <v>0</v>
      </c>
      <c r="H368" s="408"/>
      <c r="I368" s="148"/>
      <c r="J368" s="20"/>
      <c r="K368" s="149"/>
      <c r="L368" s="26" t="s">
        <v>229</v>
      </c>
      <c r="M368" s="27">
        <v>160</v>
      </c>
      <c r="N368" s="27">
        <v>167</v>
      </c>
      <c r="O368" s="27">
        <f>SUM(M368:N368)</f>
        <v>327</v>
      </c>
      <c r="P368" s="76">
        <f t="shared" si="141"/>
        <v>1</v>
      </c>
      <c r="Q368" s="76">
        <f t="shared" si="141"/>
        <v>1</v>
      </c>
      <c r="R368" s="29">
        <f>IF(O368=0,0,IF(O368&gt;D368,2,IF(O368&lt;D368,0,IF(O368=D368,1,"?"))))</f>
        <v>2</v>
      </c>
      <c r="S368" s="408"/>
    </row>
    <row r="369" spans="1:19" ht="13.5" thickBot="1">
      <c r="A369" s="136"/>
      <c r="B369" s="32">
        <f aca="true" t="shared" si="142" ref="B369:G369">SUM(B365:B368)</f>
        <v>0</v>
      </c>
      <c r="C369" s="32">
        <f t="shared" si="142"/>
        <v>0</v>
      </c>
      <c r="D369" s="32">
        <f t="shared" si="142"/>
        <v>0</v>
      </c>
      <c r="E369" s="34">
        <f t="shared" si="142"/>
        <v>0</v>
      </c>
      <c r="F369" s="34">
        <f t="shared" si="142"/>
        <v>0</v>
      </c>
      <c r="G369" s="34">
        <f t="shared" si="142"/>
        <v>0</v>
      </c>
      <c r="H369" s="409"/>
      <c r="I369" s="150"/>
      <c r="J369" s="138"/>
      <c r="K369" s="151"/>
      <c r="L369" s="127"/>
      <c r="M369" s="39">
        <f aca="true" t="shared" si="143" ref="M369:R369">SUM(M365:M368)</f>
        <v>656</v>
      </c>
      <c r="N369" s="32">
        <f t="shared" si="143"/>
        <v>659</v>
      </c>
      <c r="O369" s="32">
        <f t="shared" si="143"/>
        <v>1315</v>
      </c>
      <c r="P369" s="34">
        <f t="shared" si="143"/>
        <v>4</v>
      </c>
      <c r="Q369" s="34">
        <f t="shared" si="143"/>
        <v>4</v>
      </c>
      <c r="R369" s="34">
        <f t="shared" si="143"/>
        <v>8</v>
      </c>
      <c r="S369" s="409"/>
    </row>
    <row r="370" spans="4:19" ht="13.5" thickBot="1">
      <c r="D370" s="68">
        <f>D369</f>
        <v>0</v>
      </c>
      <c r="E370" s="162"/>
      <c r="F370" s="162"/>
      <c r="H370" s="77">
        <f>IF(D370=0,0,IF(D370&gt;O370,4,IF(D370&lt;O370,0,IF(D370&gt;=O370,2,"falsch"))))</f>
        <v>0</v>
      </c>
      <c r="I370" s="1"/>
      <c r="O370" s="68">
        <f>O369</f>
        <v>1315</v>
      </c>
      <c r="P370" s="162"/>
      <c r="Q370" s="162"/>
      <c r="R370" s="42"/>
      <c r="S370" s="77">
        <f>IF(O370=0,0,IF(O370&gt;D370,4,IF(O370&lt;D370,0,IF(O370=D370,2,"falsch"))))</f>
        <v>4</v>
      </c>
    </row>
    <row r="371" spans="9:11" ht="12.75">
      <c r="I371" s="44" t="s">
        <v>14</v>
      </c>
      <c r="J371" s="45"/>
      <c r="K371" s="45"/>
    </row>
    <row r="372" spans="9:11" ht="12.75">
      <c r="I372" s="48">
        <f>IF(I367&gt;K367,2,IF(I367=K367,1,0))</f>
        <v>0</v>
      </c>
      <c r="J372" s="48" t="s">
        <v>10</v>
      </c>
      <c r="K372" s="48">
        <f>IF(I367&lt;K367,2,IF(I367=K367,1,0))</f>
        <v>2</v>
      </c>
    </row>
    <row r="374" spans="1:18" ht="15.75">
      <c r="A374" s="177" t="s">
        <v>398</v>
      </c>
      <c r="B374" s="4"/>
      <c r="H374" s="403"/>
      <c r="I374" s="403"/>
      <c r="J374" s="403"/>
      <c r="K374" s="403"/>
      <c r="L374" s="3"/>
      <c r="R374" s="1"/>
    </row>
    <row r="375" ht="13.5" thickBot="1">
      <c r="R375" s="1"/>
    </row>
    <row r="376" spans="1:19" ht="13.5" thickBot="1">
      <c r="A376" s="5" t="s">
        <v>16</v>
      </c>
      <c r="B376" s="70" t="s">
        <v>2</v>
      </c>
      <c r="C376" s="70" t="s">
        <v>2</v>
      </c>
      <c r="D376" s="70" t="s">
        <v>3</v>
      </c>
      <c r="E376" s="70"/>
      <c r="F376" s="70"/>
      <c r="G376" s="70" t="s">
        <v>4</v>
      </c>
      <c r="H376" s="145" t="s">
        <v>5</v>
      </c>
      <c r="I376" s="10"/>
      <c r="J376" s="11"/>
      <c r="K376" s="12"/>
      <c r="L376" s="5"/>
      <c r="M376" s="70" t="s">
        <v>2</v>
      </c>
      <c r="N376" s="70" t="s">
        <v>2</v>
      </c>
      <c r="O376" s="70" t="s">
        <v>3</v>
      </c>
      <c r="P376" s="70"/>
      <c r="Q376" s="70"/>
      <c r="R376" s="70" t="s">
        <v>4</v>
      </c>
      <c r="S376" s="73" t="s">
        <v>5</v>
      </c>
    </row>
    <row r="377" spans="1:19" ht="12.75">
      <c r="A377" s="130" t="s">
        <v>18</v>
      </c>
      <c r="B377" s="74">
        <v>178</v>
      </c>
      <c r="C377" s="74">
        <v>159</v>
      </c>
      <c r="D377" s="74">
        <f>SUM(B377:C377)</f>
        <v>337</v>
      </c>
      <c r="E377" s="315">
        <f aca="true" t="shared" si="144" ref="E377:F380">IF(B377&gt;M377,1,IF(B377&lt;M377,0,IF(B377=M377,0.5,"?")))</f>
        <v>1</v>
      </c>
      <c r="F377" s="315">
        <f t="shared" si="144"/>
        <v>1</v>
      </c>
      <c r="G377" s="158">
        <f>IF(D377=0,0,IF(D377&gt;O377,2,IF(D377&lt;O377,0,IF(D377=O377,1,"?"))))</f>
        <v>2</v>
      </c>
      <c r="H377" s="407">
        <f>SUM(E381:G381)</f>
        <v>16</v>
      </c>
      <c r="I377" s="19"/>
      <c r="J377" s="20"/>
      <c r="K377" s="21"/>
      <c r="L377" s="143"/>
      <c r="M377" s="74"/>
      <c r="N377" s="74"/>
      <c r="O377" s="74">
        <f>SUM(M377:N377)</f>
        <v>0</v>
      </c>
      <c r="P377" s="316">
        <f aca="true" t="shared" si="145" ref="P377:Q380">IF(M377&gt;B377,1,IF(M377&lt;B377,0,IF(M377=B377,0.5,"?")))</f>
        <v>0</v>
      </c>
      <c r="Q377" s="316">
        <f t="shared" si="145"/>
        <v>0</v>
      </c>
      <c r="R377" s="159">
        <f>IF(O377=0,0,IF(O377&gt;D377,2,IF(O377&lt;D377,0,IF(O377=D377,1,"?"))))</f>
        <v>0</v>
      </c>
      <c r="S377" s="407">
        <f>SUM(P381:R381)</f>
        <v>0</v>
      </c>
    </row>
    <row r="378" spans="1:19" ht="12.75">
      <c r="A378" s="58" t="s">
        <v>208</v>
      </c>
      <c r="B378" s="16">
        <v>148</v>
      </c>
      <c r="C378" s="16">
        <v>164</v>
      </c>
      <c r="D378" s="74">
        <f>SUM(B378:C378)</f>
        <v>312</v>
      </c>
      <c r="E378" s="18">
        <f t="shared" si="144"/>
        <v>1</v>
      </c>
      <c r="F378" s="18">
        <f t="shared" si="144"/>
        <v>1</v>
      </c>
      <c r="G378" s="17">
        <f>IF(D378=0,0,IF(D378&gt;O378,2,IF(D378&lt;O378,0,IF(D378=O378,1,"?"))))</f>
        <v>2</v>
      </c>
      <c r="H378" s="408"/>
      <c r="I378" s="19" t="s">
        <v>8</v>
      </c>
      <c r="J378" s="24"/>
      <c r="K378" s="21"/>
      <c r="L378" s="135"/>
      <c r="M378" s="16"/>
      <c r="N378" s="16"/>
      <c r="O378" s="74">
        <f>SUM(M378:N378)</f>
        <v>0</v>
      </c>
      <c r="P378" s="18">
        <f t="shared" si="145"/>
        <v>0</v>
      </c>
      <c r="Q378" s="18">
        <f t="shared" si="145"/>
        <v>0</v>
      </c>
      <c r="R378" s="18">
        <f>IF(O378=0,0,IF(O378&gt;D378,2,IF(O378&lt;D378,0,IF(O378=D378,1,"?"))))</f>
        <v>0</v>
      </c>
      <c r="S378" s="408"/>
    </row>
    <row r="379" spans="1:19" ht="12.75">
      <c r="A379" s="58" t="s">
        <v>20</v>
      </c>
      <c r="B379" s="16">
        <v>147</v>
      </c>
      <c r="C379" s="16">
        <v>157</v>
      </c>
      <c r="D379" s="74">
        <f>SUM(B379:C379)</f>
        <v>304</v>
      </c>
      <c r="E379" s="18">
        <f t="shared" si="144"/>
        <v>1</v>
      </c>
      <c r="F379" s="18">
        <f t="shared" si="144"/>
        <v>1</v>
      </c>
      <c r="G379" s="17">
        <f>IF(D379=0,0,IF(D379&gt;O379,2,IF(D379&lt;O379,0,IF(D379=O379,1,"?"))))</f>
        <v>2</v>
      </c>
      <c r="H379" s="408"/>
      <c r="I379" s="317">
        <f>SUM(H377:H382)</f>
        <v>20</v>
      </c>
      <c r="J379" s="20" t="s">
        <v>10</v>
      </c>
      <c r="K379" s="318">
        <f>S377+S382</f>
        <v>0</v>
      </c>
      <c r="L379" s="133"/>
      <c r="M379" s="16"/>
      <c r="N379" s="16"/>
      <c r="O379" s="74">
        <f>SUM(M379:N379)</f>
        <v>0</v>
      </c>
      <c r="P379" s="18">
        <f t="shared" si="145"/>
        <v>0</v>
      </c>
      <c r="Q379" s="18">
        <f t="shared" si="145"/>
        <v>0</v>
      </c>
      <c r="R379" s="18">
        <f>IF(O379=0,0,IF(O379&gt;D379,2,IF(O379&lt;D379,0,IF(O379=D379,1,"?"))))</f>
        <v>0</v>
      </c>
      <c r="S379" s="408"/>
    </row>
    <row r="380" spans="1:19" ht="13.5" thickBot="1">
      <c r="A380" s="58" t="s">
        <v>22</v>
      </c>
      <c r="B380" s="27">
        <v>181</v>
      </c>
      <c r="C380" s="27">
        <v>173</v>
      </c>
      <c r="D380" s="74">
        <f>SUM(B380:C380)</f>
        <v>354</v>
      </c>
      <c r="E380" s="75">
        <f t="shared" si="144"/>
        <v>1</v>
      </c>
      <c r="F380" s="139">
        <f t="shared" si="144"/>
        <v>1</v>
      </c>
      <c r="G380" s="28">
        <f>IF(D380=0,0,IF(D380&gt;O380,2,IF(D380&lt;O380,0,IF(D380=O380,1,"?"))))</f>
        <v>2</v>
      </c>
      <c r="H380" s="408"/>
      <c r="I380" s="19"/>
      <c r="J380" s="20"/>
      <c r="K380" s="21"/>
      <c r="L380" s="135"/>
      <c r="M380" s="27"/>
      <c r="N380" s="27"/>
      <c r="O380" s="74">
        <f>SUM(M380:N380)</f>
        <v>0</v>
      </c>
      <c r="P380" s="76">
        <f t="shared" si="145"/>
        <v>0</v>
      </c>
      <c r="Q380" s="76">
        <f t="shared" si="145"/>
        <v>0</v>
      </c>
      <c r="R380" s="29">
        <f>IF(O380=0,0,IF(O380&gt;D380,2,IF(O380&lt;D380,0,IF(O380=D380,1,"?"))))</f>
        <v>0</v>
      </c>
      <c r="S380" s="408"/>
    </row>
    <row r="381" spans="1:19" ht="13.5" thickBot="1">
      <c r="A381" s="238"/>
      <c r="B381" s="39">
        <f aca="true" t="shared" si="146" ref="B381:G381">SUM(B377:B380)</f>
        <v>654</v>
      </c>
      <c r="C381" s="32">
        <f t="shared" si="146"/>
        <v>653</v>
      </c>
      <c r="D381" s="33">
        <f t="shared" si="146"/>
        <v>1307</v>
      </c>
      <c r="E381" s="34">
        <f t="shared" si="146"/>
        <v>4</v>
      </c>
      <c r="F381" s="34">
        <f t="shared" si="146"/>
        <v>4</v>
      </c>
      <c r="G381" s="34">
        <f t="shared" si="146"/>
        <v>8</v>
      </c>
      <c r="H381" s="409"/>
      <c r="I381" s="35"/>
      <c r="J381" s="36"/>
      <c r="K381" s="37"/>
      <c r="L381" s="239"/>
      <c r="M381" s="39">
        <f aca="true" t="shared" si="147" ref="M381:R381">SUM(M377:M380)</f>
        <v>0</v>
      </c>
      <c r="N381" s="32">
        <f t="shared" si="147"/>
        <v>0</v>
      </c>
      <c r="O381" s="33">
        <f t="shared" si="147"/>
        <v>0</v>
      </c>
      <c r="P381" s="34">
        <f t="shared" si="147"/>
        <v>0</v>
      </c>
      <c r="Q381" s="34">
        <f t="shared" si="147"/>
        <v>0</v>
      </c>
      <c r="R381" s="34">
        <f t="shared" si="147"/>
        <v>0</v>
      </c>
      <c r="S381" s="409"/>
    </row>
    <row r="382" spans="4:19" ht="13.5" thickBot="1">
      <c r="D382" s="40">
        <f>D381</f>
        <v>1307</v>
      </c>
      <c r="E382" s="162"/>
      <c r="F382" s="162"/>
      <c r="H382" s="60">
        <f>IF(D382=0,0,IF(D382&gt;O382,4,IF(D382&lt;O382,0,IF(D382&gt;=O382,2,"falsch"))))</f>
        <v>4</v>
      </c>
      <c r="I382" s="1"/>
      <c r="J382" s="1"/>
      <c r="K382" s="1"/>
      <c r="L382" s="1"/>
      <c r="O382" s="40">
        <f>O381</f>
        <v>0</v>
      </c>
      <c r="P382" s="162"/>
      <c r="Q382" s="162"/>
      <c r="R382" s="42"/>
      <c r="S382" s="77">
        <f>IF(O382=0,0,IF(O382&gt;D382,4,IF(O382&lt;D382,0,IF(O382=D382,2,"falsch"))))</f>
        <v>0</v>
      </c>
    </row>
    <row r="383" spans="8:19" ht="12.75">
      <c r="H383" s="78" t="s">
        <v>13</v>
      </c>
      <c r="I383" s="44" t="s">
        <v>14</v>
      </c>
      <c r="J383" s="45"/>
      <c r="K383" s="45"/>
      <c r="L383" s="46"/>
      <c r="S383" s="42"/>
    </row>
    <row r="384" spans="8:12" ht="12.75">
      <c r="H384" s="47"/>
      <c r="I384" s="48">
        <f>IF(I379&gt;K379,2,IF(I379=K379,1,0))</f>
        <v>2</v>
      </c>
      <c r="J384" s="48" t="s">
        <v>10</v>
      </c>
      <c r="K384" s="48">
        <f>IF(I379&lt;K379,2,IF(I379=K379,1,0))</f>
        <v>0</v>
      </c>
      <c r="L384" s="47"/>
    </row>
    <row r="385" spans="8:12" ht="13.5" thickBot="1">
      <c r="H385" s="50"/>
      <c r="I385" s="64"/>
      <c r="J385" s="52"/>
      <c r="K385" s="1"/>
      <c r="L385" s="1"/>
    </row>
    <row r="386" spans="1:19" ht="13.5" thickBot="1">
      <c r="A386" s="5" t="s">
        <v>246</v>
      </c>
      <c r="B386" s="7" t="s">
        <v>2</v>
      </c>
      <c r="C386" s="7" t="s">
        <v>2</v>
      </c>
      <c r="D386" s="7" t="s">
        <v>3</v>
      </c>
      <c r="E386" s="7"/>
      <c r="F386" s="7"/>
      <c r="G386" s="7" t="s">
        <v>4</v>
      </c>
      <c r="H386" s="141" t="s">
        <v>5</v>
      </c>
      <c r="I386" s="19"/>
      <c r="J386" s="79"/>
      <c r="K386" s="79"/>
      <c r="L386" s="53"/>
      <c r="M386" s="54" t="s">
        <v>2</v>
      </c>
      <c r="N386" s="14" t="s">
        <v>2</v>
      </c>
      <c r="O386" s="14" t="s">
        <v>3</v>
      </c>
      <c r="P386" s="14"/>
      <c r="Q386" s="14"/>
      <c r="R386" s="14" t="s">
        <v>4</v>
      </c>
      <c r="S386" s="14" t="s">
        <v>5</v>
      </c>
    </row>
    <row r="387" spans="1:19" ht="12.75">
      <c r="A387" s="55" t="s">
        <v>230</v>
      </c>
      <c r="B387" s="16">
        <v>134</v>
      </c>
      <c r="C387" s="16">
        <v>157</v>
      </c>
      <c r="D387" s="16">
        <f>SUM(B387:C387)</f>
        <v>291</v>
      </c>
      <c r="E387" s="315">
        <f aca="true" t="shared" si="148" ref="E387:F390">IF(B387&gt;M387,1,IF(B387&lt;M387,0,IF(B387=M387,0.5,"?")))</f>
        <v>1</v>
      </c>
      <c r="F387" s="315">
        <f t="shared" si="148"/>
        <v>1</v>
      </c>
      <c r="G387" s="158">
        <f>IF(D387=0,0,IF(D387&gt;O387,2,IF(D387&lt;O387,0,IF(D387=O387,1,"?"))))</f>
        <v>2</v>
      </c>
      <c r="H387" s="407">
        <f>SUM(E391:G391)</f>
        <v>16</v>
      </c>
      <c r="I387" s="19"/>
      <c r="J387" s="79"/>
      <c r="K387" s="79"/>
      <c r="L387" s="55"/>
      <c r="M387" s="16"/>
      <c r="N387" s="16"/>
      <c r="O387" s="16">
        <f>SUM(M387:N387)</f>
        <v>0</v>
      </c>
      <c r="P387" s="316">
        <f aca="true" t="shared" si="149" ref="P387:Q390">IF(M387&gt;B387,1,IF(M387&lt;B387,0,IF(M387=B387,0.5,"?")))</f>
        <v>0</v>
      </c>
      <c r="Q387" s="316">
        <f t="shared" si="149"/>
        <v>0</v>
      </c>
      <c r="R387" s="159">
        <f>IF(O387=0,0,IF(O387&gt;D387,2,IF(O387&lt;D387,0,IF(O387=D387,1,"?"))))</f>
        <v>0</v>
      </c>
      <c r="S387" s="407">
        <f>SUM(P391:R391)</f>
        <v>0</v>
      </c>
    </row>
    <row r="388" spans="1:19" ht="12.75">
      <c r="A388" s="25" t="s">
        <v>299</v>
      </c>
      <c r="B388" s="16">
        <v>177</v>
      </c>
      <c r="C388" s="16">
        <v>189</v>
      </c>
      <c r="D388" s="16">
        <f>SUM(B388:C388)</f>
        <v>366</v>
      </c>
      <c r="E388" s="18">
        <f t="shared" si="148"/>
        <v>1</v>
      </c>
      <c r="F388" s="18">
        <f t="shared" si="148"/>
        <v>1</v>
      </c>
      <c r="G388" s="17">
        <f>IF(D388=0,0,IF(D388&gt;O388,2,IF(D388&lt;O388,0,IF(D388=O388,1,"?"))))</f>
        <v>2</v>
      </c>
      <c r="H388" s="408"/>
      <c r="I388" s="19" t="s">
        <v>8</v>
      </c>
      <c r="J388" s="80"/>
      <c r="K388" s="79"/>
      <c r="L388" s="58"/>
      <c r="M388" s="16"/>
      <c r="N388" s="16"/>
      <c r="O388" s="16">
        <f>SUM(M388:N388)</f>
        <v>0</v>
      </c>
      <c r="P388" s="18">
        <f t="shared" si="149"/>
        <v>0</v>
      </c>
      <c r="Q388" s="18">
        <f t="shared" si="149"/>
        <v>0</v>
      </c>
      <c r="R388" s="18">
        <f>IF(O388=0,0,IF(O388&gt;D388,2,IF(O388&lt;D388,0,IF(O388=D388,1,"?"))))</f>
        <v>0</v>
      </c>
      <c r="S388" s="408"/>
    </row>
    <row r="389" spans="1:19" ht="12.75">
      <c r="A389" s="58" t="s">
        <v>204</v>
      </c>
      <c r="B389" s="16">
        <v>155</v>
      </c>
      <c r="C389" s="16">
        <v>153</v>
      </c>
      <c r="D389" s="16">
        <f>SUM(B389:C389)</f>
        <v>308</v>
      </c>
      <c r="E389" s="18">
        <f t="shared" si="148"/>
        <v>1</v>
      </c>
      <c r="F389" s="18">
        <f t="shared" si="148"/>
        <v>1</v>
      </c>
      <c r="G389" s="17">
        <f>IF(D389=0,0,IF(D389&gt;O389,2,IF(D389&lt;O389,0,IF(D389=O389,1,"?"))))</f>
        <v>2</v>
      </c>
      <c r="H389" s="408"/>
      <c r="I389" s="317">
        <f>SUM(H387:H392)</f>
        <v>20</v>
      </c>
      <c r="J389" s="20" t="s">
        <v>10</v>
      </c>
      <c r="K389" s="318">
        <f>S387+S392</f>
        <v>0</v>
      </c>
      <c r="L389" s="58"/>
      <c r="M389" s="16"/>
      <c r="N389" s="16"/>
      <c r="O389" s="16">
        <f>SUM(M389:N389)</f>
        <v>0</v>
      </c>
      <c r="P389" s="18">
        <f t="shared" si="149"/>
        <v>0</v>
      </c>
      <c r="Q389" s="18">
        <f t="shared" si="149"/>
        <v>0</v>
      </c>
      <c r="R389" s="18">
        <f>IF(O389=0,0,IF(O389&gt;D389,2,IF(O389&lt;D389,0,IF(O389=D389,1,"?"))))</f>
        <v>0</v>
      </c>
      <c r="S389" s="408"/>
    </row>
    <row r="390" spans="1:19" ht="13.5" thickBot="1">
      <c r="A390" s="25" t="s">
        <v>209</v>
      </c>
      <c r="B390" s="27">
        <v>155</v>
      </c>
      <c r="C390" s="27">
        <v>143</v>
      </c>
      <c r="D390" s="16">
        <f>SUM(B390:C390)</f>
        <v>298</v>
      </c>
      <c r="E390" s="75">
        <f t="shared" si="148"/>
        <v>1</v>
      </c>
      <c r="F390" s="139">
        <f t="shared" si="148"/>
        <v>1</v>
      </c>
      <c r="G390" s="28">
        <f>IF(D390=0,0,IF(D390&gt;O390,2,IF(D390&lt;O390,0,IF(D390=O390,1,"?"))))</f>
        <v>2</v>
      </c>
      <c r="H390" s="408"/>
      <c r="I390" s="19"/>
      <c r="J390" s="79"/>
      <c r="K390" s="79"/>
      <c r="L390" s="58"/>
      <c r="M390" s="27"/>
      <c r="N390" s="27"/>
      <c r="O390" s="16">
        <f>SUM(M390:N390)</f>
        <v>0</v>
      </c>
      <c r="P390" s="76">
        <f t="shared" si="149"/>
        <v>0</v>
      </c>
      <c r="Q390" s="76">
        <f t="shared" si="149"/>
        <v>0</v>
      </c>
      <c r="R390" s="29">
        <f>IF(O390=0,0,IF(O390&gt;D390,2,IF(O390&lt;D390,0,IF(O390=D390,1,"?"))))</f>
        <v>0</v>
      </c>
      <c r="S390" s="408"/>
    </row>
    <row r="391" spans="1:19" ht="13.5" thickBot="1">
      <c r="A391" s="30"/>
      <c r="B391" s="32">
        <f aca="true" t="shared" si="150" ref="B391:G391">SUM(B387:B390)</f>
        <v>621</v>
      </c>
      <c r="C391" s="32">
        <f t="shared" si="150"/>
        <v>642</v>
      </c>
      <c r="D391" s="33">
        <f t="shared" si="150"/>
        <v>1263</v>
      </c>
      <c r="E391" s="34">
        <f t="shared" si="150"/>
        <v>4</v>
      </c>
      <c r="F391" s="34">
        <f t="shared" si="150"/>
        <v>4</v>
      </c>
      <c r="G391" s="34">
        <f t="shared" si="150"/>
        <v>8</v>
      </c>
      <c r="H391" s="409"/>
      <c r="I391" s="19"/>
      <c r="J391" s="79"/>
      <c r="K391" s="79"/>
      <c r="L391" s="53"/>
      <c r="M391" s="39">
        <f aca="true" t="shared" si="151" ref="M391:R391">SUM(M387:M390)</f>
        <v>0</v>
      </c>
      <c r="N391" s="32">
        <f t="shared" si="151"/>
        <v>0</v>
      </c>
      <c r="O391" s="33">
        <f t="shared" si="151"/>
        <v>0</v>
      </c>
      <c r="P391" s="34">
        <f t="shared" si="151"/>
        <v>0</v>
      </c>
      <c r="Q391" s="34">
        <f t="shared" si="151"/>
        <v>0</v>
      </c>
      <c r="R391" s="34">
        <f t="shared" si="151"/>
        <v>0</v>
      </c>
      <c r="S391" s="409"/>
    </row>
    <row r="392" spans="4:19" ht="13.5" thickBot="1">
      <c r="D392" s="40">
        <f>D391</f>
        <v>1263</v>
      </c>
      <c r="E392" s="162"/>
      <c r="F392" s="162"/>
      <c r="H392" s="60">
        <f>IF(D392=0,0,IF(D392&gt;O392,4,IF(D392&lt;O392,0,IF(D392&gt;=O392,2,"falsch"))))</f>
        <v>4</v>
      </c>
      <c r="I392" s="41"/>
      <c r="O392" s="40">
        <f>O391</f>
        <v>0</v>
      </c>
      <c r="P392" s="162"/>
      <c r="Q392" s="162"/>
      <c r="R392" s="42"/>
      <c r="S392" s="43">
        <f>IF(O392=0,0,IF(O392&gt;D392,4,IF(O392&lt;D392,0,IF(O392=D392,2,"falsch"))))</f>
        <v>0</v>
      </c>
    </row>
    <row r="393" spans="9:11" ht="12.75">
      <c r="I393" s="44" t="s">
        <v>14</v>
      </c>
      <c r="J393" s="45"/>
      <c r="K393" s="45"/>
    </row>
    <row r="394" spans="8:11" ht="12.75">
      <c r="H394" s="1"/>
      <c r="I394" s="48">
        <f>IF(I389&gt;K389,2,IF(I389=K389,1,0))</f>
        <v>2</v>
      </c>
      <c r="J394" s="48" t="s">
        <v>10</v>
      </c>
      <c r="K394" s="48">
        <f>IF(I389&lt;K389,2,IF(I389=K389,1,0))</f>
        <v>0</v>
      </c>
    </row>
    <row r="395" ht="13.5" thickBot="1"/>
    <row r="396" spans="1:19" ht="13.5" thickBot="1">
      <c r="A396" s="61" t="s">
        <v>301</v>
      </c>
      <c r="B396" s="7" t="s">
        <v>2</v>
      </c>
      <c r="C396" s="7" t="s">
        <v>2</v>
      </c>
      <c r="D396" s="7" t="s">
        <v>3</v>
      </c>
      <c r="E396" s="8"/>
      <c r="F396" s="8"/>
      <c r="G396" s="8" t="s">
        <v>4</v>
      </c>
      <c r="H396" s="9" t="s">
        <v>5</v>
      </c>
      <c r="I396" s="19"/>
      <c r="J396" s="79"/>
      <c r="K396" s="79"/>
      <c r="L396" s="13"/>
      <c r="M396" s="14" t="s">
        <v>2</v>
      </c>
      <c r="N396" s="14" t="s">
        <v>2</v>
      </c>
      <c r="O396" s="14" t="s">
        <v>3</v>
      </c>
      <c r="P396" s="14"/>
      <c r="Q396" s="14"/>
      <c r="R396" s="14" t="s">
        <v>4</v>
      </c>
      <c r="S396" s="14" t="s">
        <v>5</v>
      </c>
    </row>
    <row r="397" spans="1:19" ht="12.75">
      <c r="A397" s="55" t="s">
        <v>446</v>
      </c>
      <c r="B397" s="16">
        <v>140</v>
      </c>
      <c r="C397" s="16">
        <v>171</v>
      </c>
      <c r="D397" s="16">
        <f>SUM(B397:C397)</f>
        <v>311</v>
      </c>
      <c r="E397" s="315">
        <f aca="true" t="shared" si="152" ref="E397:F400">IF(B397&gt;M397,1,IF(B397&lt;M397,0,IF(B397=M397,0.5,"?")))</f>
        <v>1</v>
      </c>
      <c r="F397" s="315">
        <f t="shared" si="152"/>
        <v>1</v>
      </c>
      <c r="G397" s="158">
        <f>IF(D397=0,0,IF(D397&gt;O397,2,IF(D397&lt;O397,0,IF(D397=O397,1,"?"))))</f>
        <v>2</v>
      </c>
      <c r="H397" s="407">
        <f>SUM(E401:G401)</f>
        <v>16</v>
      </c>
      <c r="I397" s="19"/>
      <c r="J397" s="79"/>
      <c r="K397" s="79"/>
      <c r="L397" s="156"/>
      <c r="M397" s="16"/>
      <c r="N397" s="16"/>
      <c r="O397" s="16">
        <f>SUM(M397:N397)</f>
        <v>0</v>
      </c>
      <c r="P397" s="316">
        <f aca="true" t="shared" si="153" ref="P397:Q400">IF(M397&gt;B397,1,IF(M397&lt;B397,0,IF(M397=B397,0.5,"?")))</f>
        <v>0</v>
      </c>
      <c r="Q397" s="316">
        <f t="shared" si="153"/>
        <v>0</v>
      </c>
      <c r="R397" s="159">
        <f>IF(O397=0,0,IF(O397&gt;D397,2,IF(O397&lt;D397,0,IF(O397=D397,1,"?"))))</f>
        <v>0</v>
      </c>
      <c r="S397" s="407">
        <f>SUM(P401:R401)</f>
        <v>0</v>
      </c>
    </row>
    <row r="398" spans="1:19" ht="12.75">
      <c r="A398" s="63" t="s">
        <v>271</v>
      </c>
      <c r="B398" s="16">
        <v>174</v>
      </c>
      <c r="C398" s="16">
        <v>135</v>
      </c>
      <c r="D398" s="16">
        <f>SUM(B398:C398)</f>
        <v>309</v>
      </c>
      <c r="E398" s="18">
        <f t="shared" si="152"/>
        <v>1</v>
      </c>
      <c r="F398" s="18">
        <f t="shared" si="152"/>
        <v>1</v>
      </c>
      <c r="G398" s="17">
        <f>IF(D398=0,0,IF(D398&gt;O398,2,IF(D398&lt;O398,0,IF(D398=O398,1,"?"))))</f>
        <v>2</v>
      </c>
      <c r="H398" s="408"/>
      <c r="I398" s="19" t="s">
        <v>8</v>
      </c>
      <c r="J398" s="80"/>
      <c r="K398" s="79"/>
      <c r="L398" s="134"/>
      <c r="M398" s="16"/>
      <c r="N398" s="16"/>
      <c r="O398" s="16">
        <f>SUM(M398:N398)</f>
        <v>0</v>
      </c>
      <c r="P398" s="18">
        <f t="shared" si="153"/>
        <v>0</v>
      </c>
      <c r="Q398" s="18">
        <f t="shared" si="153"/>
        <v>0</v>
      </c>
      <c r="R398" s="18">
        <f>IF(O398=0,0,IF(O398&gt;D398,2,IF(O398&lt;D398,0,IF(O398=D398,1,"?"))))</f>
        <v>0</v>
      </c>
      <c r="S398" s="408"/>
    </row>
    <row r="399" spans="1:19" ht="12.75">
      <c r="A399" s="25" t="s">
        <v>311</v>
      </c>
      <c r="B399" s="16">
        <v>164</v>
      </c>
      <c r="C399" s="16">
        <v>165</v>
      </c>
      <c r="D399" s="16">
        <f>SUM(B399:C399)</f>
        <v>329</v>
      </c>
      <c r="E399" s="18">
        <f t="shared" si="152"/>
        <v>1</v>
      </c>
      <c r="F399" s="18">
        <f t="shared" si="152"/>
        <v>1</v>
      </c>
      <c r="G399" s="17">
        <f>IF(D399=0,0,IF(D399&gt;O399,2,IF(D399&lt;O399,0,IF(D399=O399,1,"?"))))</f>
        <v>2</v>
      </c>
      <c r="H399" s="408"/>
      <c r="I399" s="317">
        <f>SUM(H397:H402)</f>
        <v>20</v>
      </c>
      <c r="J399" s="20" t="s">
        <v>10</v>
      </c>
      <c r="K399" s="318">
        <f>S397+S402</f>
        <v>0</v>
      </c>
      <c r="L399" s="135"/>
      <c r="M399" s="16"/>
      <c r="N399" s="16"/>
      <c r="O399" s="16">
        <f>SUM(M399:N399)</f>
        <v>0</v>
      </c>
      <c r="P399" s="18">
        <f t="shared" si="153"/>
        <v>0</v>
      </c>
      <c r="Q399" s="18">
        <f t="shared" si="153"/>
        <v>0</v>
      </c>
      <c r="R399" s="18">
        <f>IF(O399=0,0,IF(O399&gt;D399,2,IF(O399&lt;D399,0,IF(O399=D399,1,"?"))))</f>
        <v>0</v>
      </c>
      <c r="S399" s="408"/>
    </row>
    <row r="400" spans="1:19" ht="13.5" thickBot="1">
      <c r="A400" s="25" t="s">
        <v>447</v>
      </c>
      <c r="B400" s="27">
        <v>171</v>
      </c>
      <c r="C400" s="27">
        <v>164</v>
      </c>
      <c r="D400" s="27">
        <f>SUM(B400:C400)</f>
        <v>335</v>
      </c>
      <c r="E400" s="75">
        <f t="shared" si="152"/>
        <v>1</v>
      </c>
      <c r="F400" s="139">
        <f t="shared" si="152"/>
        <v>1</v>
      </c>
      <c r="G400" s="28">
        <f>IF(D400=0,0,IF(D400&gt;O400,2,IF(D400&lt;O400,0,IF(D400=O400,1,"?"))))</f>
        <v>2</v>
      </c>
      <c r="H400" s="408"/>
      <c r="I400" s="19"/>
      <c r="J400" s="79"/>
      <c r="K400" s="79"/>
      <c r="L400" s="135"/>
      <c r="M400" s="27"/>
      <c r="N400" s="27"/>
      <c r="O400" s="27">
        <f>SUM(M400:N400)</f>
        <v>0</v>
      </c>
      <c r="P400" s="76">
        <f t="shared" si="153"/>
        <v>0</v>
      </c>
      <c r="Q400" s="76">
        <f t="shared" si="153"/>
        <v>0</v>
      </c>
      <c r="R400" s="29">
        <f>IF(O400=0,0,IF(O400&gt;D400,2,IF(O400&lt;D400,0,IF(O400=D400,1,"?"))))</f>
        <v>0</v>
      </c>
      <c r="S400" s="408"/>
    </row>
    <row r="401" spans="1:19" ht="13.5" thickBot="1">
      <c r="A401" s="30"/>
      <c r="B401" s="32">
        <f aca="true" t="shared" si="154" ref="B401:G401">SUM(B397:B400)</f>
        <v>649</v>
      </c>
      <c r="C401" s="32">
        <f t="shared" si="154"/>
        <v>635</v>
      </c>
      <c r="D401" s="33">
        <f t="shared" si="154"/>
        <v>1284</v>
      </c>
      <c r="E401" s="34">
        <f t="shared" si="154"/>
        <v>4</v>
      </c>
      <c r="F401" s="34">
        <f t="shared" si="154"/>
        <v>4</v>
      </c>
      <c r="G401" s="34">
        <f t="shared" si="154"/>
        <v>8</v>
      </c>
      <c r="H401" s="409"/>
      <c r="I401" s="19"/>
      <c r="J401" s="79"/>
      <c r="K401" s="79"/>
      <c r="L401" s="155"/>
      <c r="M401" s="59">
        <f aca="true" t="shared" si="155" ref="M401:R401">SUM(M397:M400)</f>
        <v>0</v>
      </c>
      <c r="N401" s="32">
        <f t="shared" si="155"/>
        <v>0</v>
      </c>
      <c r="O401" s="33">
        <f t="shared" si="155"/>
        <v>0</v>
      </c>
      <c r="P401" s="34">
        <f t="shared" si="155"/>
        <v>0</v>
      </c>
      <c r="Q401" s="34">
        <f t="shared" si="155"/>
        <v>0</v>
      </c>
      <c r="R401" s="34">
        <f t="shared" si="155"/>
        <v>0</v>
      </c>
      <c r="S401" s="409"/>
    </row>
    <row r="402" spans="4:19" ht="13.5" thickBot="1">
      <c r="D402" s="40">
        <f>D401</f>
        <v>1284</v>
      </c>
      <c r="E402" s="162"/>
      <c r="F402" s="162"/>
      <c r="H402" s="60">
        <f>IF(D402=0,0,IF(D402&gt;O402,4,IF(D402&lt;O402,0,IF(D402&gt;=O402,2,"falsch"))))</f>
        <v>4</v>
      </c>
      <c r="I402" s="41"/>
      <c r="O402" s="40">
        <f>O401</f>
        <v>0</v>
      </c>
      <c r="P402" s="162"/>
      <c r="Q402" s="162"/>
      <c r="R402" s="42"/>
      <c r="S402" s="43">
        <f>IF(O402=0,0,IF(O402&gt;D402,4,IF(O402&lt;D402,0,IF(O402=D402,2,"falsch"))))</f>
        <v>0</v>
      </c>
    </row>
    <row r="403" spans="9:11" ht="12.75">
      <c r="I403" s="44" t="s">
        <v>14</v>
      </c>
      <c r="J403" s="45"/>
      <c r="K403" s="45"/>
    </row>
    <row r="404" spans="9:11" ht="12.75">
      <c r="I404" s="48">
        <f>IF(I399&gt;K399,2,IF(I399=K399,1,0))</f>
        <v>2</v>
      </c>
      <c r="J404" s="48" t="s">
        <v>10</v>
      </c>
      <c r="K404" s="48">
        <f>IF(I399&lt;K399,2,IF(I399=K399,1,0))</f>
        <v>0</v>
      </c>
    </row>
    <row r="405" spans="18:19" ht="13.5" thickBot="1">
      <c r="R405" s="1"/>
      <c r="S405" s="1"/>
    </row>
    <row r="406" spans="1:19" ht="13.5" thickBot="1">
      <c r="A406" s="72" t="s">
        <v>313</v>
      </c>
      <c r="B406" s="7" t="s">
        <v>2</v>
      </c>
      <c r="C406" s="7" t="s">
        <v>2</v>
      </c>
      <c r="D406" s="7" t="s">
        <v>3</v>
      </c>
      <c r="E406" s="8"/>
      <c r="F406" s="8"/>
      <c r="G406" s="8" t="s">
        <v>4</v>
      </c>
      <c r="H406" s="9" t="s">
        <v>5</v>
      </c>
      <c r="I406" s="19"/>
      <c r="J406" s="79"/>
      <c r="K406" s="79"/>
      <c r="L406" s="13" t="s">
        <v>337</v>
      </c>
      <c r="M406" s="14" t="s">
        <v>2</v>
      </c>
      <c r="N406" s="14" t="s">
        <v>2</v>
      </c>
      <c r="O406" s="14" t="s">
        <v>3</v>
      </c>
      <c r="P406" s="14"/>
      <c r="Q406" s="14"/>
      <c r="R406" s="14" t="s">
        <v>4</v>
      </c>
      <c r="S406" s="62" t="s">
        <v>5</v>
      </c>
    </row>
    <row r="407" spans="1:19" ht="12.75">
      <c r="A407" s="58" t="s">
        <v>307</v>
      </c>
      <c r="B407" s="16">
        <v>156</v>
      </c>
      <c r="C407" s="16">
        <v>145</v>
      </c>
      <c r="D407" s="16">
        <f>SUM(B407:C407)</f>
        <v>301</v>
      </c>
      <c r="E407" s="315">
        <f aca="true" t="shared" si="156" ref="E407:F410">IF(B407&gt;M407,1,IF(B407&lt;M407,0,IF(B407=M407,0.5,"?")))</f>
        <v>1</v>
      </c>
      <c r="F407" s="315">
        <f t="shared" si="156"/>
        <v>0</v>
      </c>
      <c r="G407" s="158">
        <f>IF(D407=0,0,IF(D407&gt;O407,2,IF(D407&lt;O407,0,IF(D407=O407,1,"?"))))</f>
        <v>2</v>
      </c>
      <c r="H407" s="407">
        <f>SUM(E411:G411)</f>
        <v>9</v>
      </c>
      <c r="I407" s="19"/>
      <c r="J407" s="79"/>
      <c r="K407" s="79"/>
      <c r="L407" s="15" t="s">
        <v>202</v>
      </c>
      <c r="M407" s="16">
        <v>145</v>
      </c>
      <c r="N407" s="16">
        <v>155</v>
      </c>
      <c r="O407" s="16">
        <f>SUM(M407:N407)</f>
        <v>300</v>
      </c>
      <c r="P407" s="316">
        <f aca="true" t="shared" si="157" ref="P407:Q410">IF(M407&gt;B407,1,IF(M407&lt;B407,0,IF(M407=B407,0.5,"?")))</f>
        <v>0</v>
      </c>
      <c r="Q407" s="316">
        <f t="shared" si="157"/>
        <v>1</v>
      </c>
      <c r="R407" s="159">
        <f>IF(O407=0,0,IF(O407&gt;D407,2,IF(O407&lt;D407,0,IF(O407=D407,1,"?"))))</f>
        <v>0</v>
      </c>
      <c r="S407" s="407">
        <f>SUM(P411:R411)</f>
        <v>7</v>
      </c>
    </row>
    <row r="408" spans="1:19" ht="12.75">
      <c r="A408" s="25" t="s">
        <v>262</v>
      </c>
      <c r="B408" s="16">
        <v>164</v>
      </c>
      <c r="C408" s="16">
        <v>147</v>
      </c>
      <c r="D408" s="16">
        <f>SUM(B408:C408)</f>
        <v>311</v>
      </c>
      <c r="E408" s="18">
        <f t="shared" si="156"/>
        <v>1</v>
      </c>
      <c r="F408" s="18">
        <f t="shared" si="156"/>
        <v>0</v>
      </c>
      <c r="G408" s="17">
        <f>IF(D408=0,0,IF(D408&gt;O408,2,IF(D408&lt;O408,0,IF(D408=O408,1,"?"))))</f>
        <v>0</v>
      </c>
      <c r="H408" s="408"/>
      <c r="I408" s="19" t="s">
        <v>8</v>
      </c>
      <c r="J408" s="80"/>
      <c r="K408" s="79"/>
      <c r="L408" s="23" t="s">
        <v>449</v>
      </c>
      <c r="M408" s="16">
        <v>147</v>
      </c>
      <c r="N408" s="16">
        <v>177</v>
      </c>
      <c r="O408" s="16">
        <f>SUM(M408:N408)</f>
        <v>324</v>
      </c>
      <c r="P408" s="18">
        <f t="shared" si="157"/>
        <v>0</v>
      </c>
      <c r="Q408" s="18">
        <f t="shared" si="157"/>
        <v>1</v>
      </c>
      <c r="R408" s="18">
        <f>IF(O408=0,0,IF(O408&gt;D408,2,IF(O408&lt;D408,0,IF(O408=D408,1,"?"))))</f>
        <v>2</v>
      </c>
      <c r="S408" s="408"/>
    </row>
    <row r="409" spans="1:19" ht="12.75">
      <c r="A409" s="58" t="s">
        <v>261</v>
      </c>
      <c r="B409" s="16">
        <v>176</v>
      </c>
      <c r="C409" s="16">
        <v>159</v>
      </c>
      <c r="D409" s="16">
        <f>SUM(B409:C409)</f>
        <v>335</v>
      </c>
      <c r="E409" s="18">
        <f t="shared" si="156"/>
        <v>1</v>
      </c>
      <c r="F409" s="18">
        <f t="shared" si="156"/>
        <v>0</v>
      </c>
      <c r="G409" s="17">
        <f>IF(D409=0,0,IF(D409&gt;O409,2,IF(D409&lt;O409,0,IF(D409=O409,1,"?"))))</f>
        <v>0</v>
      </c>
      <c r="H409" s="408"/>
      <c r="I409" s="317">
        <f>SUM(H407:H412)</f>
        <v>13</v>
      </c>
      <c r="J409" s="20" t="s">
        <v>10</v>
      </c>
      <c r="K409" s="318">
        <f>S407+S412</f>
        <v>7</v>
      </c>
      <c r="L409" s="26" t="s">
        <v>229</v>
      </c>
      <c r="M409" s="16">
        <v>156</v>
      </c>
      <c r="N409" s="16">
        <v>184</v>
      </c>
      <c r="O409" s="16">
        <f>SUM(M409:N409)</f>
        <v>340</v>
      </c>
      <c r="P409" s="18">
        <f t="shared" si="157"/>
        <v>0</v>
      </c>
      <c r="Q409" s="18">
        <f t="shared" si="157"/>
        <v>1</v>
      </c>
      <c r="R409" s="18">
        <f>IF(O409=0,0,IF(O409&gt;D409,2,IF(O409&lt;D409,0,IF(O409=D409,1,"?"))))</f>
        <v>2</v>
      </c>
      <c r="S409" s="408"/>
    </row>
    <row r="410" spans="1:19" ht="13.5" thickBot="1">
      <c r="A410" s="25" t="s">
        <v>259</v>
      </c>
      <c r="B410" s="27">
        <v>163</v>
      </c>
      <c r="C410" s="27">
        <v>164</v>
      </c>
      <c r="D410" s="27">
        <f>SUM(B410:C410)</f>
        <v>327</v>
      </c>
      <c r="E410" s="75">
        <f t="shared" si="156"/>
        <v>1</v>
      </c>
      <c r="F410" s="139">
        <f t="shared" si="156"/>
        <v>1</v>
      </c>
      <c r="G410" s="28">
        <f>IF(D410=0,0,IF(D410&gt;O410,2,IF(D410&lt;O410,0,IF(D410=O410,1,"?"))))</f>
        <v>2</v>
      </c>
      <c r="H410" s="408"/>
      <c r="I410" s="19"/>
      <c r="J410" s="79"/>
      <c r="K410" s="79"/>
      <c r="L410" s="26"/>
      <c r="M410" s="27"/>
      <c r="N410" s="27"/>
      <c r="O410" s="27">
        <f>SUM(M410:N410)</f>
        <v>0</v>
      </c>
      <c r="P410" s="76">
        <f t="shared" si="157"/>
        <v>0</v>
      </c>
      <c r="Q410" s="76">
        <f t="shared" si="157"/>
        <v>0</v>
      </c>
      <c r="R410" s="29">
        <f>IF(O410=0,0,IF(O410&gt;D410,2,IF(O410&lt;D410,0,IF(O410=D410,1,"?"))))</f>
        <v>0</v>
      </c>
      <c r="S410" s="408"/>
    </row>
    <row r="411" spans="1:19" ht="13.5" thickBot="1">
      <c r="A411" s="30"/>
      <c r="B411" s="32">
        <f aca="true" t="shared" si="158" ref="B411:G411">SUM(B407:B410)</f>
        <v>659</v>
      </c>
      <c r="C411" s="32">
        <f t="shared" si="158"/>
        <v>615</v>
      </c>
      <c r="D411" s="33">
        <f t="shared" si="158"/>
        <v>1274</v>
      </c>
      <c r="E411" s="34">
        <f t="shared" si="158"/>
        <v>4</v>
      </c>
      <c r="F411" s="34">
        <f t="shared" si="158"/>
        <v>1</v>
      </c>
      <c r="G411" s="34">
        <f t="shared" si="158"/>
        <v>4</v>
      </c>
      <c r="H411" s="409"/>
      <c r="I411" s="19"/>
      <c r="J411" s="79"/>
      <c r="K411" s="79"/>
      <c r="L411" s="127"/>
      <c r="M411" s="59">
        <f aca="true" t="shared" si="159" ref="M411:R411">SUM(M407:M410)</f>
        <v>448</v>
      </c>
      <c r="N411" s="32">
        <f t="shared" si="159"/>
        <v>516</v>
      </c>
      <c r="O411" s="33">
        <f t="shared" si="159"/>
        <v>964</v>
      </c>
      <c r="P411" s="34">
        <f t="shared" si="159"/>
        <v>0</v>
      </c>
      <c r="Q411" s="34">
        <f t="shared" si="159"/>
        <v>3</v>
      </c>
      <c r="R411" s="34">
        <f t="shared" si="159"/>
        <v>4</v>
      </c>
      <c r="S411" s="409"/>
    </row>
    <row r="412" spans="4:19" ht="13.5" thickBot="1">
      <c r="D412" s="40">
        <f>D411</f>
        <v>1274</v>
      </c>
      <c r="E412" s="162"/>
      <c r="F412" s="162"/>
      <c r="H412" s="60">
        <f>IF(D412=0,0,IF(D412&gt;O412,4,IF(D412&lt;O412,0,IF(D412&gt;=O412,2,"falsch"))))</f>
        <v>4</v>
      </c>
      <c r="I412" s="41"/>
      <c r="O412" s="40">
        <f>O411</f>
        <v>964</v>
      </c>
      <c r="P412" s="162"/>
      <c r="Q412" s="162"/>
      <c r="R412" s="42"/>
      <c r="S412" s="43">
        <f>IF(O412=0,0,IF(O412&gt;D412,4,IF(O412&lt;D412,0,IF(O412=D412,2,"falsch"))))</f>
        <v>0</v>
      </c>
    </row>
    <row r="413" spans="9:19" ht="12.75">
      <c r="I413" s="44" t="s">
        <v>14</v>
      </c>
      <c r="J413" s="45"/>
      <c r="K413" s="45"/>
      <c r="S413" s="42"/>
    </row>
    <row r="414" spans="9:11" ht="12.75">
      <c r="I414" s="48">
        <f>IF(I409&gt;K409,2,IF(I409=K409,1,0))</f>
        <v>2</v>
      </c>
      <c r="J414" s="48" t="s">
        <v>10</v>
      </c>
      <c r="K414" s="48">
        <f>IF(I409&lt;K409,2,IF(I409=K409,1,0))</f>
        <v>0</v>
      </c>
    </row>
    <row r="415" spans="8:10" ht="13.5" thickBot="1">
      <c r="H415" s="50"/>
      <c r="I415" s="64"/>
      <c r="J415" s="50"/>
    </row>
    <row r="416" spans="1:19" ht="13.5" thickBot="1">
      <c r="A416" s="5" t="s">
        <v>48</v>
      </c>
      <c r="B416" s="7" t="s">
        <v>2</v>
      </c>
      <c r="C416" s="7" t="s">
        <v>2</v>
      </c>
      <c r="D416" s="7" t="s">
        <v>3</v>
      </c>
      <c r="E416" s="8"/>
      <c r="F416" s="8"/>
      <c r="G416" s="8" t="s">
        <v>4</v>
      </c>
      <c r="H416" s="9" t="s">
        <v>5</v>
      </c>
      <c r="I416" s="19"/>
      <c r="J416" s="79"/>
      <c r="K416" s="79"/>
      <c r="L416" s="5" t="s">
        <v>255</v>
      </c>
      <c r="M416" s="14" t="s">
        <v>2</v>
      </c>
      <c r="N416" s="14" t="s">
        <v>2</v>
      </c>
      <c r="O416" s="14" t="s">
        <v>3</v>
      </c>
      <c r="P416" s="14"/>
      <c r="Q416" s="14"/>
      <c r="R416" s="14" t="s">
        <v>4</v>
      </c>
      <c r="S416" s="62" t="s">
        <v>5</v>
      </c>
    </row>
    <row r="417" spans="1:19" ht="12.75">
      <c r="A417" s="55" t="s">
        <v>54</v>
      </c>
      <c r="B417" s="16">
        <v>171</v>
      </c>
      <c r="C417" s="16">
        <v>167</v>
      </c>
      <c r="D417" s="16">
        <f>SUM(B417:C417)</f>
        <v>338</v>
      </c>
      <c r="E417" s="315">
        <f aca="true" t="shared" si="160" ref="E417:F420">IF(B417&gt;M417,1,IF(B417&lt;M417,0,IF(B417=M417,0.5,"?")))</f>
        <v>1</v>
      </c>
      <c r="F417" s="315">
        <f t="shared" si="160"/>
        <v>1</v>
      </c>
      <c r="G417" s="158">
        <f>IF(D417=0,0,IF(D417&gt;O417,2,IF(D417&lt;O417,0,IF(D417=O417,1,"?"))))</f>
        <v>2</v>
      </c>
      <c r="H417" s="407">
        <f>SUM(E421:G421)</f>
        <v>12.5</v>
      </c>
      <c r="I417" s="19"/>
      <c r="J417" s="79"/>
      <c r="K417" s="79"/>
      <c r="L417" s="55" t="s">
        <v>258</v>
      </c>
      <c r="M417" s="16">
        <v>158</v>
      </c>
      <c r="N417" s="16">
        <v>159</v>
      </c>
      <c r="O417" s="16">
        <f>SUM(M417:N417)</f>
        <v>317</v>
      </c>
      <c r="P417" s="316">
        <f aca="true" t="shared" si="161" ref="P417:Q420">IF(M417&gt;B417,1,IF(M417&lt;B417,0,IF(M417=B417,0.5,"?")))</f>
        <v>0</v>
      </c>
      <c r="Q417" s="316">
        <f t="shared" si="161"/>
        <v>0</v>
      </c>
      <c r="R417" s="159">
        <f>IF(O417=0,0,IF(O417&gt;D417,2,IF(O417&lt;D417,0,IF(O417=D417,1,"?"))))</f>
        <v>0</v>
      </c>
      <c r="S417" s="407">
        <f>SUM(P421:R421)</f>
        <v>3.5</v>
      </c>
    </row>
    <row r="418" spans="1:19" ht="12.75">
      <c r="A418" s="25" t="s">
        <v>440</v>
      </c>
      <c r="B418" s="16">
        <v>189</v>
      </c>
      <c r="C418" s="16">
        <v>192</v>
      </c>
      <c r="D418" s="16">
        <f>SUM(B418:C418)</f>
        <v>381</v>
      </c>
      <c r="E418" s="18">
        <f t="shared" si="160"/>
        <v>1</v>
      </c>
      <c r="F418" s="18">
        <f t="shared" si="160"/>
        <v>1</v>
      </c>
      <c r="G418" s="17">
        <f>IF(D418=0,0,IF(D418&gt;O418,2,IF(D418&lt;O418,0,IF(D418=O418,1,"?"))))</f>
        <v>2</v>
      </c>
      <c r="H418" s="408"/>
      <c r="I418" s="19" t="s">
        <v>8</v>
      </c>
      <c r="J418" s="80"/>
      <c r="K418" s="79"/>
      <c r="L418" s="57" t="s">
        <v>263</v>
      </c>
      <c r="M418" s="16">
        <v>122</v>
      </c>
      <c r="N418" s="16">
        <v>157</v>
      </c>
      <c r="O418" s="16">
        <f>SUM(M418:N418)</f>
        <v>279</v>
      </c>
      <c r="P418" s="18">
        <f t="shared" si="161"/>
        <v>0</v>
      </c>
      <c r="Q418" s="18">
        <f t="shared" si="161"/>
        <v>0</v>
      </c>
      <c r="R418" s="18">
        <f>IF(O418=0,0,IF(O418&gt;D418,2,IF(O418&lt;D418,0,IF(O418=D418,1,"?"))))</f>
        <v>0</v>
      </c>
      <c r="S418" s="408"/>
    </row>
    <row r="419" spans="1:19" ht="12.75">
      <c r="A419" s="58" t="s">
        <v>57</v>
      </c>
      <c r="B419" s="16">
        <v>158</v>
      </c>
      <c r="C419" s="16">
        <v>186</v>
      </c>
      <c r="D419" s="16">
        <f>SUM(B419:C419)</f>
        <v>344</v>
      </c>
      <c r="E419" s="18">
        <f t="shared" si="160"/>
        <v>1</v>
      </c>
      <c r="F419" s="18">
        <f t="shared" si="160"/>
        <v>1</v>
      </c>
      <c r="G419" s="17">
        <f>IF(D419=0,0,IF(D419&gt;O419,2,IF(D419&lt;O419,0,IF(D419=O419,1,"?"))))</f>
        <v>2</v>
      </c>
      <c r="H419" s="408"/>
      <c r="I419" s="317">
        <f>SUM(H417:H422)</f>
        <v>16.5</v>
      </c>
      <c r="J419" s="20" t="s">
        <v>10</v>
      </c>
      <c r="K419" s="318">
        <f>S417+S422</f>
        <v>3.5</v>
      </c>
      <c r="L419" s="58" t="s">
        <v>266</v>
      </c>
      <c r="M419" s="16">
        <v>127</v>
      </c>
      <c r="N419" s="16">
        <v>150</v>
      </c>
      <c r="O419" s="16">
        <f>SUM(M419:N419)</f>
        <v>277</v>
      </c>
      <c r="P419" s="18">
        <f t="shared" si="161"/>
        <v>0</v>
      </c>
      <c r="Q419" s="18">
        <f t="shared" si="161"/>
        <v>0</v>
      </c>
      <c r="R419" s="18">
        <f>IF(O419=0,0,IF(O419&gt;D419,2,IF(O419&lt;D419,0,IF(O419=D419,1,"?"))))</f>
        <v>0</v>
      </c>
      <c r="S419" s="408"/>
    </row>
    <row r="420" spans="1:19" ht="13.5" thickBot="1">
      <c r="A420" s="25" t="s">
        <v>55</v>
      </c>
      <c r="B420" s="27">
        <v>152</v>
      </c>
      <c r="C420" s="27">
        <v>153</v>
      </c>
      <c r="D420" s="27">
        <f>SUM(B420:C420)</f>
        <v>305</v>
      </c>
      <c r="E420" s="75">
        <f t="shared" si="160"/>
        <v>0.5</v>
      </c>
      <c r="F420" s="139">
        <f t="shared" si="160"/>
        <v>0</v>
      </c>
      <c r="G420" s="28">
        <f>IF(D420=0,0,IF(D420&gt;O420,2,IF(D420&lt;O420,0,IF(D420=O420,1,"?"))))</f>
        <v>0</v>
      </c>
      <c r="H420" s="408"/>
      <c r="I420" s="19"/>
      <c r="J420" s="79"/>
      <c r="K420" s="79"/>
      <c r="L420" s="15" t="s">
        <v>302</v>
      </c>
      <c r="M420" s="27">
        <v>152</v>
      </c>
      <c r="N420" s="27">
        <v>161</v>
      </c>
      <c r="O420" s="27">
        <f>SUM(M420:N420)</f>
        <v>313</v>
      </c>
      <c r="P420" s="76">
        <f t="shared" si="161"/>
        <v>0.5</v>
      </c>
      <c r="Q420" s="76">
        <f t="shared" si="161"/>
        <v>1</v>
      </c>
      <c r="R420" s="29">
        <f>IF(O420=0,0,IF(O420&gt;D420,2,IF(O420&lt;D420,0,IF(O420=D420,1,"?"))))</f>
        <v>2</v>
      </c>
      <c r="S420" s="408"/>
    </row>
    <row r="421" spans="1:19" ht="13.5" thickBot="1">
      <c r="A421" s="30"/>
      <c r="B421" s="32">
        <f aca="true" t="shared" si="162" ref="B421:G421">SUM(B417:B420)</f>
        <v>670</v>
      </c>
      <c r="C421" s="32">
        <f t="shared" si="162"/>
        <v>698</v>
      </c>
      <c r="D421" s="33">
        <f t="shared" si="162"/>
        <v>1368</v>
      </c>
      <c r="E421" s="34">
        <f t="shared" si="162"/>
        <v>3.5</v>
      </c>
      <c r="F421" s="34">
        <f t="shared" si="162"/>
        <v>3</v>
      </c>
      <c r="G421" s="34">
        <f t="shared" si="162"/>
        <v>6</v>
      </c>
      <c r="H421" s="409"/>
      <c r="I421" s="19"/>
      <c r="J421" s="79"/>
      <c r="K421" s="79"/>
      <c r="L421" s="38"/>
      <c r="M421" s="59">
        <f aca="true" t="shared" si="163" ref="M421:R421">SUM(M417:M420)</f>
        <v>559</v>
      </c>
      <c r="N421" s="32">
        <f t="shared" si="163"/>
        <v>627</v>
      </c>
      <c r="O421" s="33">
        <f t="shared" si="163"/>
        <v>1186</v>
      </c>
      <c r="P421" s="34">
        <f t="shared" si="163"/>
        <v>0.5</v>
      </c>
      <c r="Q421" s="34">
        <f t="shared" si="163"/>
        <v>1</v>
      </c>
      <c r="R421" s="34">
        <f t="shared" si="163"/>
        <v>2</v>
      </c>
      <c r="S421" s="409"/>
    </row>
    <row r="422" spans="4:19" ht="13.5" thickBot="1">
      <c r="D422" s="40">
        <f>D421</f>
        <v>1368</v>
      </c>
      <c r="E422" s="162"/>
      <c r="F422" s="162"/>
      <c r="H422" s="60">
        <f>IF(D422=0,0,IF(D422&gt;O422,4,IF(D422&lt;O422,0,IF(D422&gt;=O422,2,"falsch"))))</f>
        <v>4</v>
      </c>
      <c r="I422" s="41"/>
      <c r="O422" s="40">
        <f>O421</f>
        <v>1186</v>
      </c>
      <c r="P422" s="162"/>
      <c r="Q422" s="162"/>
      <c r="R422" s="42"/>
      <c r="S422" s="43">
        <f>IF(O422=0,0,IF(O422&gt;D422,4,IF(O422&lt;D422,0,IF(O422=D422,2,"falsch"))))</f>
        <v>0</v>
      </c>
    </row>
    <row r="423" spans="9:11" ht="12.75">
      <c r="I423" s="44" t="s">
        <v>14</v>
      </c>
      <c r="J423" s="45"/>
      <c r="K423" s="45"/>
    </row>
    <row r="424" spans="9:11" ht="12.75">
      <c r="I424" s="48">
        <f>IF(I419&gt;K419,2,IF(I419=K419,1,0))</f>
        <v>2</v>
      </c>
      <c r="J424" s="48" t="s">
        <v>10</v>
      </c>
      <c r="K424" s="48">
        <f>IF(I419&lt;K419,2,IF(I419=K419,1,0))</f>
        <v>0</v>
      </c>
    </row>
    <row r="425" ht="13.5" thickBot="1"/>
    <row r="426" spans="1:19" ht="13.5" thickBot="1">
      <c r="A426" s="5"/>
      <c r="B426" s="7" t="s">
        <v>2</v>
      </c>
      <c r="C426" s="7" t="s">
        <v>2</v>
      </c>
      <c r="D426" s="7" t="s">
        <v>3</v>
      </c>
      <c r="E426" s="8"/>
      <c r="F426" s="8"/>
      <c r="G426" s="8" t="s">
        <v>4</v>
      </c>
      <c r="H426" s="9" t="s">
        <v>5</v>
      </c>
      <c r="I426" s="19"/>
      <c r="J426" s="79"/>
      <c r="K426" s="79"/>
      <c r="L426" s="81" t="s">
        <v>439</v>
      </c>
      <c r="M426" s="14" t="s">
        <v>2</v>
      </c>
      <c r="N426" s="14" t="s">
        <v>2</v>
      </c>
      <c r="O426" s="14" t="s">
        <v>3</v>
      </c>
      <c r="P426" s="14"/>
      <c r="Q426" s="14"/>
      <c r="R426" s="14" t="s">
        <v>4</v>
      </c>
      <c r="S426" s="62" t="s">
        <v>5</v>
      </c>
    </row>
    <row r="427" spans="1:19" ht="12.75">
      <c r="A427" s="55"/>
      <c r="B427" s="16"/>
      <c r="C427" s="16"/>
      <c r="D427" s="16">
        <f>SUM(B427:C427)</f>
        <v>0</v>
      </c>
      <c r="E427" s="315">
        <f aca="true" t="shared" si="164" ref="E427:F430">IF(B427&gt;M427,1,IF(B427&lt;M427,0,IF(B427=M427,0.5,"?")))</f>
        <v>0</v>
      </c>
      <c r="F427" s="315">
        <f t="shared" si="164"/>
        <v>0</v>
      </c>
      <c r="G427" s="158">
        <f>IF(D427=0,0,IF(D427&gt;O427,2,IF(D427&lt;O427,0,IF(D427=O427,1,"?"))))</f>
        <v>0</v>
      </c>
      <c r="H427" s="407">
        <f>SUM(E431:G431)</f>
        <v>0</v>
      </c>
      <c r="I427" s="19"/>
      <c r="J427" s="79"/>
      <c r="K427" s="79"/>
      <c r="L427" s="156" t="s">
        <v>244</v>
      </c>
      <c r="M427" s="16">
        <v>170</v>
      </c>
      <c r="N427" s="16">
        <v>173</v>
      </c>
      <c r="O427" s="16">
        <f>SUM(M427:N427)</f>
        <v>343</v>
      </c>
      <c r="P427" s="316">
        <f aca="true" t="shared" si="165" ref="P427:Q430">IF(M427&gt;B427,1,IF(M427&lt;B427,0,IF(M427=B427,0.5,"?")))</f>
        <v>1</v>
      </c>
      <c r="Q427" s="316">
        <f t="shared" si="165"/>
        <v>1</v>
      </c>
      <c r="R427" s="159">
        <f>IF(O427=0,0,IF(O427&gt;D427,2,IF(O427&lt;D427,0,IF(O427=D427,1,"?"))))</f>
        <v>2</v>
      </c>
      <c r="S427" s="407">
        <f>SUM(P431:R431)</f>
        <v>16</v>
      </c>
    </row>
    <row r="428" spans="1:19" ht="12.75">
      <c r="A428" s="25"/>
      <c r="B428" s="16"/>
      <c r="C428" s="16"/>
      <c r="D428" s="16">
        <f>SUM(B428:C428)</f>
        <v>0</v>
      </c>
      <c r="E428" s="18">
        <f t="shared" si="164"/>
        <v>0</v>
      </c>
      <c r="F428" s="18">
        <f t="shared" si="164"/>
        <v>0</v>
      </c>
      <c r="G428" s="17">
        <f>IF(D428=0,0,IF(D428&gt;O428,2,IF(D428&lt;O428,0,IF(D428=O428,1,"?"))))</f>
        <v>0</v>
      </c>
      <c r="H428" s="408"/>
      <c r="I428" s="19" t="s">
        <v>8</v>
      </c>
      <c r="J428" s="80"/>
      <c r="K428" s="79"/>
      <c r="L428" s="134" t="s">
        <v>318</v>
      </c>
      <c r="M428" s="16">
        <v>159</v>
      </c>
      <c r="N428" s="16">
        <v>169</v>
      </c>
      <c r="O428" s="16">
        <f>SUM(M428:N428)</f>
        <v>328</v>
      </c>
      <c r="P428" s="18">
        <f t="shared" si="165"/>
        <v>1</v>
      </c>
      <c r="Q428" s="18">
        <f t="shared" si="165"/>
        <v>1</v>
      </c>
      <c r="R428" s="18">
        <f>IF(O428=0,0,IF(O428&gt;D428,2,IF(O428&lt;D428,0,IF(O428=D428,1,"?"))))</f>
        <v>2</v>
      </c>
      <c r="S428" s="408"/>
    </row>
    <row r="429" spans="1:19" ht="12.75">
      <c r="A429" s="58"/>
      <c r="B429" s="16"/>
      <c r="C429" s="16"/>
      <c r="D429" s="16">
        <f>SUM(B429:C429)</f>
        <v>0</v>
      </c>
      <c r="E429" s="18">
        <f t="shared" si="164"/>
        <v>0</v>
      </c>
      <c r="F429" s="18">
        <f t="shared" si="164"/>
        <v>0</v>
      </c>
      <c r="G429" s="17">
        <f>IF(D429=0,0,IF(D429&gt;O429,2,IF(D429&lt;O429,0,IF(D429=O429,1,"?"))))</f>
        <v>0</v>
      </c>
      <c r="H429" s="408"/>
      <c r="I429" s="317">
        <f>SUM(H427:H432)</f>
        <v>0</v>
      </c>
      <c r="J429" s="20" t="s">
        <v>10</v>
      </c>
      <c r="K429" s="318">
        <f>S427+S432</f>
        <v>20</v>
      </c>
      <c r="L429" s="135" t="s">
        <v>437</v>
      </c>
      <c r="M429" s="16">
        <v>167</v>
      </c>
      <c r="N429" s="16">
        <v>182</v>
      </c>
      <c r="O429" s="16">
        <f>SUM(M429:N429)</f>
        <v>349</v>
      </c>
      <c r="P429" s="18">
        <f t="shared" si="165"/>
        <v>1</v>
      </c>
      <c r="Q429" s="18">
        <f t="shared" si="165"/>
        <v>1</v>
      </c>
      <c r="R429" s="18">
        <f>IF(O429=0,0,IF(O429&gt;D429,2,IF(O429&lt;D429,0,IF(O429=D429,1,"?"))))</f>
        <v>2</v>
      </c>
      <c r="S429" s="408"/>
    </row>
    <row r="430" spans="1:19" ht="13.5" thickBot="1">
      <c r="A430" s="25"/>
      <c r="B430" s="27"/>
      <c r="C430" s="27"/>
      <c r="D430" s="27">
        <f>SUM(B430:C430)</f>
        <v>0</v>
      </c>
      <c r="E430" s="75">
        <f t="shared" si="164"/>
        <v>0</v>
      </c>
      <c r="F430" s="139">
        <f t="shared" si="164"/>
        <v>0</v>
      </c>
      <c r="G430" s="28">
        <f>IF(D430=0,0,IF(D430&gt;O430,2,IF(D430&lt;O430,0,IF(D430=O430,1,"?"))))</f>
        <v>0</v>
      </c>
      <c r="H430" s="408"/>
      <c r="I430" s="19"/>
      <c r="J430" s="79"/>
      <c r="K430" s="79"/>
      <c r="L430" s="135" t="s">
        <v>438</v>
      </c>
      <c r="M430" s="27">
        <v>157</v>
      </c>
      <c r="N430" s="27">
        <v>177</v>
      </c>
      <c r="O430" s="27">
        <f>SUM(M430:N430)</f>
        <v>334</v>
      </c>
      <c r="P430" s="76">
        <f t="shared" si="165"/>
        <v>1</v>
      </c>
      <c r="Q430" s="76">
        <f t="shared" si="165"/>
        <v>1</v>
      </c>
      <c r="R430" s="29">
        <f>IF(O430=0,0,IF(O430&gt;D430,2,IF(O430&lt;D430,0,IF(O430=D430,1,"?"))))</f>
        <v>2</v>
      </c>
      <c r="S430" s="408"/>
    </row>
    <row r="431" spans="1:19" ht="13.5" thickBot="1">
      <c r="A431" s="30"/>
      <c r="B431" s="32">
        <f aca="true" t="shared" si="166" ref="B431:G431">SUM(B427:B430)</f>
        <v>0</v>
      </c>
      <c r="C431" s="32">
        <f t="shared" si="166"/>
        <v>0</v>
      </c>
      <c r="D431" s="33">
        <f t="shared" si="166"/>
        <v>0</v>
      </c>
      <c r="E431" s="34">
        <f t="shared" si="166"/>
        <v>0</v>
      </c>
      <c r="F431" s="34">
        <f t="shared" si="166"/>
        <v>0</v>
      </c>
      <c r="G431" s="34">
        <f t="shared" si="166"/>
        <v>0</v>
      </c>
      <c r="H431" s="409"/>
      <c r="I431" s="19"/>
      <c r="J431" s="79"/>
      <c r="K431" s="79"/>
      <c r="L431" s="155"/>
      <c r="M431" s="59">
        <f aca="true" t="shared" si="167" ref="M431:R431">SUM(M427:M430)</f>
        <v>653</v>
      </c>
      <c r="N431" s="32">
        <f t="shared" si="167"/>
        <v>701</v>
      </c>
      <c r="O431" s="33">
        <f t="shared" si="167"/>
        <v>1354</v>
      </c>
      <c r="P431" s="34">
        <f t="shared" si="167"/>
        <v>4</v>
      </c>
      <c r="Q431" s="34">
        <f t="shared" si="167"/>
        <v>4</v>
      </c>
      <c r="R431" s="34">
        <f t="shared" si="167"/>
        <v>8</v>
      </c>
      <c r="S431" s="409"/>
    </row>
    <row r="432" spans="4:19" ht="13.5" thickBot="1">
      <c r="D432" s="40">
        <f>D431</f>
        <v>0</v>
      </c>
      <c r="E432" s="162"/>
      <c r="F432" s="162"/>
      <c r="H432" s="60">
        <f>IF(D432=0,0,IF(D432&gt;O432,4,IF(D432&lt;O432,0,IF(D432&gt;=O432,2,"falsch"))))</f>
        <v>0</v>
      </c>
      <c r="I432" s="41"/>
      <c r="O432" s="40">
        <f>O431</f>
        <v>1354</v>
      </c>
      <c r="P432" s="162"/>
      <c r="Q432" s="162"/>
      <c r="R432" s="42"/>
      <c r="S432" s="43">
        <f>IF(O432=0,0,IF(O432&gt;D432,4,IF(O432&lt;D432,0,IF(O432=D432,2,"falsch"))))</f>
        <v>4</v>
      </c>
    </row>
    <row r="433" spans="9:11" ht="12.75">
      <c r="I433" s="44" t="s">
        <v>14</v>
      </c>
      <c r="J433" s="45"/>
      <c r="K433" s="45"/>
    </row>
    <row r="434" spans="9:11" ht="12.75">
      <c r="I434" s="48">
        <f>IF(I429&gt;K429,2,IF(I429=K429,1,0))</f>
        <v>0</v>
      </c>
      <c r="J434" s="48" t="s">
        <v>10</v>
      </c>
      <c r="K434" s="48">
        <f>IF(I429&lt;K429,2,IF(I429=K429,1,0))</f>
        <v>2</v>
      </c>
    </row>
    <row r="436" spans="1:18" ht="15.75">
      <c r="A436" s="281" t="s">
        <v>399</v>
      </c>
      <c r="B436" s="4"/>
      <c r="H436" s="403" t="s">
        <v>46</v>
      </c>
      <c r="I436" s="403"/>
      <c r="J436" s="403"/>
      <c r="K436" s="403"/>
      <c r="L436" s="3"/>
      <c r="R436" s="1"/>
    </row>
    <row r="437" ht="13.5" thickBot="1">
      <c r="R437" s="1"/>
    </row>
    <row r="438" spans="1:19" ht="13.5" thickBot="1">
      <c r="A438" s="81" t="s">
        <v>362</v>
      </c>
      <c r="B438" s="70" t="s">
        <v>2</v>
      </c>
      <c r="C438" s="70" t="s">
        <v>2</v>
      </c>
      <c r="D438" s="70" t="s">
        <v>3</v>
      </c>
      <c r="E438" s="170"/>
      <c r="F438" s="170"/>
      <c r="G438" s="170" t="s">
        <v>4</v>
      </c>
      <c r="H438" s="172" t="s">
        <v>5</v>
      </c>
      <c r="I438" s="10"/>
      <c r="J438" s="11"/>
      <c r="K438" s="12"/>
      <c r="L438" s="5" t="s">
        <v>246</v>
      </c>
      <c r="M438" s="70" t="s">
        <v>2</v>
      </c>
      <c r="N438" s="70" t="s">
        <v>2</v>
      </c>
      <c r="O438" s="70" t="s">
        <v>3</v>
      </c>
      <c r="P438" s="70"/>
      <c r="Q438" s="70"/>
      <c r="R438" s="70" t="s">
        <v>4</v>
      </c>
      <c r="S438" s="73" t="s">
        <v>5</v>
      </c>
    </row>
    <row r="439" spans="1:19" ht="12.75">
      <c r="A439" s="156" t="s">
        <v>244</v>
      </c>
      <c r="B439" s="74">
        <v>155</v>
      </c>
      <c r="C439" s="74">
        <v>185</v>
      </c>
      <c r="D439" s="74">
        <f>SUM(B439:C439)</f>
        <v>340</v>
      </c>
      <c r="E439" s="315">
        <f aca="true" t="shared" si="168" ref="E439:F442">IF(B439&gt;M439,1,IF(B439&lt;M439,0,IF(B439=M439,0.5,"?")))</f>
        <v>0</v>
      </c>
      <c r="F439" s="315">
        <f t="shared" si="168"/>
        <v>1</v>
      </c>
      <c r="G439" s="158">
        <f>IF(D439=0,0,IF(D439&gt;O439,2,IF(D439&lt;O439,0,IF(D439=O439,1,"?"))))</f>
        <v>2</v>
      </c>
      <c r="H439" s="407">
        <f>SUM(E443:G443)</f>
        <v>10</v>
      </c>
      <c r="I439" s="19"/>
      <c r="J439" s="20"/>
      <c r="K439" s="21"/>
      <c r="L439" s="22" t="s">
        <v>230</v>
      </c>
      <c r="M439" s="74">
        <v>170</v>
      </c>
      <c r="N439" s="74">
        <v>150</v>
      </c>
      <c r="O439" s="74">
        <f>SUM(M439:N439)</f>
        <v>320</v>
      </c>
      <c r="P439" s="316">
        <f aca="true" t="shared" si="169" ref="P439:Q442">IF(M439&gt;B439,1,IF(M439&lt;B439,0,IF(M439=B439,0.5,"?")))</f>
        <v>1</v>
      </c>
      <c r="Q439" s="316">
        <f t="shared" si="169"/>
        <v>0</v>
      </c>
      <c r="R439" s="159">
        <f>IF(O439=0,0,IF(O439&gt;D439,2,IF(O439&lt;D439,0,IF(O439=D439,1,"?"))))</f>
        <v>0</v>
      </c>
      <c r="S439" s="407">
        <f>SUM(P443:R443)</f>
        <v>6</v>
      </c>
    </row>
    <row r="440" spans="1:19" ht="12.75">
      <c r="A440" s="134" t="s">
        <v>438</v>
      </c>
      <c r="B440" s="16">
        <v>148</v>
      </c>
      <c r="C440" s="16">
        <v>149</v>
      </c>
      <c r="D440" s="74">
        <f>SUM(B440:C440)</f>
        <v>297</v>
      </c>
      <c r="E440" s="18">
        <f t="shared" si="168"/>
        <v>0</v>
      </c>
      <c r="F440" s="18">
        <f t="shared" si="168"/>
        <v>0</v>
      </c>
      <c r="G440" s="17">
        <f>IF(D440=0,0,IF(D440&gt;O440,2,IF(D440&lt;O440,0,IF(D440=O440,1,"?"))))</f>
        <v>0</v>
      </c>
      <c r="H440" s="408"/>
      <c r="I440" s="19" t="s">
        <v>8</v>
      </c>
      <c r="J440" s="24"/>
      <c r="K440" s="21"/>
      <c r="L440" s="25" t="s">
        <v>299</v>
      </c>
      <c r="M440" s="16">
        <v>167</v>
      </c>
      <c r="N440" s="16">
        <v>167</v>
      </c>
      <c r="O440" s="74">
        <f>SUM(M440:N440)</f>
        <v>334</v>
      </c>
      <c r="P440" s="18">
        <f t="shared" si="169"/>
        <v>1</v>
      </c>
      <c r="Q440" s="18">
        <f t="shared" si="169"/>
        <v>1</v>
      </c>
      <c r="R440" s="18">
        <f>IF(O440=0,0,IF(O440&gt;D440,2,IF(O440&lt;D440,0,IF(O440=D440,1,"?"))))</f>
        <v>2</v>
      </c>
      <c r="S440" s="408"/>
    </row>
    <row r="441" spans="1:19" ht="12.75">
      <c r="A441" s="135" t="s">
        <v>437</v>
      </c>
      <c r="B441" s="16">
        <v>162</v>
      </c>
      <c r="C441" s="16">
        <v>158</v>
      </c>
      <c r="D441" s="74">
        <f>SUM(B441:C441)</f>
        <v>320</v>
      </c>
      <c r="E441" s="18">
        <f t="shared" si="168"/>
        <v>1</v>
      </c>
      <c r="F441" s="18">
        <f t="shared" si="168"/>
        <v>1</v>
      </c>
      <c r="G441" s="17">
        <f>IF(D441=0,0,IF(D441&gt;O441,2,IF(D441&lt;O441,0,IF(D441=O441,1,"?"))))</f>
        <v>2</v>
      </c>
      <c r="H441" s="408"/>
      <c r="I441" s="317">
        <f>SUM(H439:H444)</f>
        <v>14</v>
      </c>
      <c r="J441" s="20" t="s">
        <v>10</v>
      </c>
      <c r="K441" s="318">
        <f>S439+S444</f>
        <v>6</v>
      </c>
      <c r="L441" s="58" t="s">
        <v>204</v>
      </c>
      <c r="M441" s="16">
        <v>150</v>
      </c>
      <c r="N441" s="16">
        <v>153</v>
      </c>
      <c r="O441" s="74">
        <f>SUM(M441:N441)</f>
        <v>303</v>
      </c>
      <c r="P441" s="18">
        <f t="shared" si="169"/>
        <v>0</v>
      </c>
      <c r="Q441" s="18">
        <f t="shared" si="169"/>
        <v>0</v>
      </c>
      <c r="R441" s="18">
        <f>IF(O441=0,0,IF(O441&gt;D441,2,IF(O441&lt;D441,0,IF(O441=D441,1,"?"))))</f>
        <v>0</v>
      </c>
      <c r="S441" s="408"/>
    </row>
    <row r="442" spans="1:19" ht="13.5" thickBot="1">
      <c r="A442" s="135" t="s">
        <v>318</v>
      </c>
      <c r="B442" s="27">
        <v>168</v>
      </c>
      <c r="C442" s="27">
        <v>151</v>
      </c>
      <c r="D442" s="74">
        <f>SUM(B442:C442)</f>
        <v>319</v>
      </c>
      <c r="E442" s="75">
        <f t="shared" si="168"/>
        <v>1</v>
      </c>
      <c r="F442" s="139">
        <f t="shared" si="168"/>
        <v>0</v>
      </c>
      <c r="G442" s="28">
        <f>IF(D442=0,0,IF(D442&gt;O442,2,IF(D442&lt;O442,0,IF(D442=O442,1,"?"))))</f>
        <v>2</v>
      </c>
      <c r="H442" s="408"/>
      <c r="I442" s="19"/>
      <c r="J442" s="20"/>
      <c r="K442" s="21"/>
      <c r="L442" s="25" t="s">
        <v>209</v>
      </c>
      <c r="M442" s="27">
        <v>133</v>
      </c>
      <c r="N442" s="27">
        <v>163</v>
      </c>
      <c r="O442" s="74">
        <f>SUM(M442:N442)</f>
        <v>296</v>
      </c>
      <c r="P442" s="76">
        <f t="shared" si="169"/>
        <v>0</v>
      </c>
      <c r="Q442" s="76">
        <f t="shared" si="169"/>
        <v>1</v>
      </c>
      <c r="R442" s="29">
        <f>IF(O442=0,0,IF(O442&gt;D442,2,IF(O442&lt;D442,0,IF(O442=D442,1,"?"))))</f>
        <v>0</v>
      </c>
      <c r="S442" s="408"/>
    </row>
    <row r="443" spans="1:19" ht="13.5" thickBot="1">
      <c r="A443" s="155"/>
      <c r="B443" s="32">
        <f aca="true" t="shared" si="170" ref="B443:G443">SUM(B439:B442)</f>
        <v>633</v>
      </c>
      <c r="C443" s="32">
        <f t="shared" si="170"/>
        <v>643</v>
      </c>
      <c r="D443" s="33">
        <f t="shared" si="170"/>
        <v>1276</v>
      </c>
      <c r="E443" s="34">
        <f t="shared" si="170"/>
        <v>2</v>
      </c>
      <c r="F443" s="34">
        <f t="shared" si="170"/>
        <v>2</v>
      </c>
      <c r="G443" s="34">
        <f t="shared" si="170"/>
        <v>6</v>
      </c>
      <c r="H443" s="409"/>
      <c r="I443" s="35"/>
      <c r="J443" s="36"/>
      <c r="K443" s="37"/>
      <c r="L443" s="239"/>
      <c r="M443" s="39">
        <f aca="true" t="shared" si="171" ref="M443:R443">SUM(M439:M442)</f>
        <v>620</v>
      </c>
      <c r="N443" s="32">
        <f t="shared" si="171"/>
        <v>633</v>
      </c>
      <c r="O443" s="33">
        <f t="shared" si="171"/>
        <v>1253</v>
      </c>
      <c r="P443" s="34">
        <f t="shared" si="171"/>
        <v>2</v>
      </c>
      <c r="Q443" s="34">
        <f t="shared" si="171"/>
        <v>2</v>
      </c>
      <c r="R443" s="34">
        <f t="shared" si="171"/>
        <v>2</v>
      </c>
      <c r="S443" s="409"/>
    </row>
    <row r="444" spans="4:19" ht="13.5" thickBot="1">
      <c r="D444" s="40">
        <f>D443</f>
        <v>1276</v>
      </c>
      <c r="E444" s="162"/>
      <c r="F444" s="162"/>
      <c r="H444" s="60">
        <f>IF(D444=0,0,IF(D444&gt;O444,4,IF(D444&lt;O444,0,IF(D444&gt;=O444,2,"falsch"))))</f>
        <v>4</v>
      </c>
      <c r="I444" s="1"/>
      <c r="J444" s="1"/>
      <c r="K444" s="1"/>
      <c r="L444" s="1"/>
      <c r="O444" s="40">
        <f>O443</f>
        <v>1253</v>
      </c>
      <c r="P444" s="162"/>
      <c r="Q444" s="162"/>
      <c r="R444" s="42"/>
      <c r="S444" s="77">
        <f>IF(O444=0,0,IF(O444&gt;D444,4,IF(O444&lt;D444,0,IF(O444=D444,2,"falsch"))))</f>
        <v>0</v>
      </c>
    </row>
    <row r="445" spans="8:19" ht="12.75">
      <c r="H445" s="78" t="s">
        <v>13</v>
      </c>
      <c r="I445" s="44" t="s">
        <v>14</v>
      </c>
      <c r="J445" s="45"/>
      <c r="K445" s="45"/>
      <c r="L445" s="46"/>
      <c r="S445" s="42"/>
    </row>
    <row r="446" spans="8:12" ht="12.75">
      <c r="H446" s="47"/>
      <c r="I446" s="48">
        <f>IF(I441&gt;K441,2,IF(I441=K441,1,0))</f>
        <v>2</v>
      </c>
      <c r="J446" s="48" t="s">
        <v>10</v>
      </c>
      <c r="K446" s="48">
        <f>IF(I441&lt;K441,2,IF(I441=K441,1,0))</f>
        <v>0</v>
      </c>
      <c r="L446" s="47"/>
    </row>
    <row r="447" spans="8:12" ht="13.5" thickBot="1">
      <c r="H447" s="50"/>
      <c r="I447" s="64"/>
      <c r="J447" s="52"/>
      <c r="K447" s="1"/>
      <c r="L447" s="1"/>
    </row>
    <row r="448" spans="1:19" ht="13.5" thickBot="1">
      <c r="A448" s="5" t="s">
        <v>255</v>
      </c>
      <c r="B448" s="7" t="s">
        <v>2</v>
      </c>
      <c r="C448" s="7" t="s">
        <v>2</v>
      </c>
      <c r="D448" s="7" t="s">
        <v>3</v>
      </c>
      <c r="E448" s="8"/>
      <c r="F448" s="8"/>
      <c r="G448" s="8" t="s">
        <v>4</v>
      </c>
      <c r="H448" s="9" t="s">
        <v>5</v>
      </c>
      <c r="I448" s="19"/>
      <c r="J448" s="79"/>
      <c r="K448" s="79"/>
      <c r="L448" s="53"/>
      <c r="M448" s="54" t="s">
        <v>2</v>
      </c>
      <c r="N448" s="14" t="s">
        <v>2</v>
      </c>
      <c r="O448" s="14" t="s">
        <v>3</v>
      </c>
      <c r="P448" s="14"/>
      <c r="Q448" s="14"/>
      <c r="R448" s="14" t="s">
        <v>4</v>
      </c>
      <c r="S448" s="14" t="s">
        <v>5</v>
      </c>
    </row>
    <row r="449" spans="1:19" ht="12.75">
      <c r="A449" s="55" t="s">
        <v>265</v>
      </c>
      <c r="B449" s="16">
        <v>146</v>
      </c>
      <c r="C449" s="16">
        <v>155</v>
      </c>
      <c r="D449" s="16">
        <f>SUM(B449:C449)</f>
        <v>301</v>
      </c>
      <c r="E449" s="315">
        <f aca="true" t="shared" si="172" ref="E449:F452">IF(B449&gt;M449,1,IF(B449&lt;M449,0,IF(B449=M449,0.5,"?")))</f>
        <v>1</v>
      </c>
      <c r="F449" s="315">
        <f t="shared" si="172"/>
        <v>1</v>
      </c>
      <c r="G449" s="158">
        <f>IF(D449=0,0,IF(D449&gt;O449,2,IF(D449&lt;O449,0,IF(D449=O449,1,"?"))))</f>
        <v>2</v>
      </c>
      <c r="H449" s="407">
        <f>SUM(E453:G453)</f>
        <v>16</v>
      </c>
      <c r="I449" s="19"/>
      <c r="J449" s="79"/>
      <c r="K449" s="79"/>
      <c r="L449" s="55"/>
      <c r="M449" s="16"/>
      <c r="N449" s="16"/>
      <c r="O449" s="16">
        <f>SUM(M449:N449)</f>
        <v>0</v>
      </c>
      <c r="P449" s="316">
        <f aca="true" t="shared" si="173" ref="P449:Q452">IF(M449&gt;B449,1,IF(M449&lt;B449,0,IF(M449=B449,0.5,"?")))</f>
        <v>0</v>
      </c>
      <c r="Q449" s="316">
        <f t="shared" si="173"/>
        <v>0</v>
      </c>
      <c r="R449" s="159">
        <f>IF(O449=0,0,IF(O449&gt;D449,2,IF(O449&lt;D449,0,IF(O449=D449,1,"?"))))</f>
        <v>0</v>
      </c>
      <c r="S449" s="407">
        <f>SUM(P453:R453)</f>
        <v>0</v>
      </c>
    </row>
    <row r="450" spans="1:19" ht="12.75">
      <c r="A450" s="63" t="s">
        <v>492</v>
      </c>
      <c r="B450" s="16">
        <v>147</v>
      </c>
      <c r="C450" s="16">
        <v>149</v>
      </c>
      <c r="D450" s="16">
        <f>SUM(B450:C450)</f>
        <v>296</v>
      </c>
      <c r="E450" s="18">
        <f t="shared" si="172"/>
        <v>1</v>
      </c>
      <c r="F450" s="18">
        <f t="shared" si="172"/>
        <v>1</v>
      </c>
      <c r="G450" s="17">
        <f>IF(D450=0,0,IF(D450&gt;O450,2,IF(D450&lt;O450,0,IF(D450=O450,1,"?"))))</f>
        <v>2</v>
      </c>
      <c r="H450" s="408"/>
      <c r="I450" s="19" t="s">
        <v>8</v>
      </c>
      <c r="J450" s="80"/>
      <c r="K450" s="79"/>
      <c r="L450" s="25"/>
      <c r="M450" s="16"/>
      <c r="N450" s="16"/>
      <c r="O450" s="16">
        <f>SUM(M450:N450)</f>
        <v>0</v>
      </c>
      <c r="P450" s="18">
        <f t="shared" si="173"/>
        <v>0</v>
      </c>
      <c r="Q450" s="18">
        <f t="shared" si="173"/>
        <v>0</v>
      </c>
      <c r="R450" s="18">
        <f>IF(O450=0,0,IF(O450&gt;D450,2,IF(O450&lt;D450,0,IF(O450=D450,1,"?"))))</f>
        <v>0</v>
      </c>
      <c r="S450" s="408"/>
    </row>
    <row r="451" spans="1:19" ht="12.75">
      <c r="A451" s="58" t="s">
        <v>302</v>
      </c>
      <c r="B451" s="16">
        <v>151</v>
      </c>
      <c r="C451" s="16">
        <v>147</v>
      </c>
      <c r="D451" s="16">
        <f>SUM(B451:C451)</f>
        <v>298</v>
      </c>
      <c r="E451" s="18">
        <f t="shared" si="172"/>
        <v>1</v>
      </c>
      <c r="F451" s="18">
        <f t="shared" si="172"/>
        <v>1</v>
      </c>
      <c r="G451" s="17">
        <f>IF(D451=0,0,IF(D451&gt;O451,2,IF(D451&lt;O451,0,IF(D451=O451,1,"?"))))</f>
        <v>2</v>
      </c>
      <c r="H451" s="408"/>
      <c r="I451" s="317">
        <f>SUM(H449:H454)</f>
        <v>20</v>
      </c>
      <c r="J451" s="20" t="s">
        <v>10</v>
      </c>
      <c r="K451" s="318">
        <f>S449+S454</f>
        <v>0</v>
      </c>
      <c r="L451" s="58"/>
      <c r="M451" s="16"/>
      <c r="N451" s="16"/>
      <c r="O451" s="16">
        <f>SUM(M451:N451)</f>
        <v>0</v>
      </c>
      <c r="P451" s="18">
        <f t="shared" si="173"/>
        <v>0</v>
      </c>
      <c r="Q451" s="18">
        <f t="shared" si="173"/>
        <v>0</v>
      </c>
      <c r="R451" s="18">
        <f>IF(O451=0,0,IF(O451&gt;D451,2,IF(O451&lt;D451,0,IF(O451=D451,1,"?"))))</f>
        <v>0</v>
      </c>
      <c r="S451" s="408"/>
    </row>
    <row r="452" spans="1:19" ht="13.5" thickBot="1">
      <c r="A452" s="25" t="s">
        <v>263</v>
      </c>
      <c r="B452" s="27">
        <v>150</v>
      </c>
      <c r="C452" s="27">
        <v>158</v>
      </c>
      <c r="D452" s="16">
        <f>SUM(B452:C452)</f>
        <v>308</v>
      </c>
      <c r="E452" s="75">
        <f t="shared" si="172"/>
        <v>1</v>
      </c>
      <c r="F452" s="139">
        <f t="shared" si="172"/>
        <v>1</v>
      </c>
      <c r="G452" s="28">
        <f>IF(D452=0,0,IF(D452&gt;O452,2,IF(D452&lt;O452,0,IF(D452=O452,1,"?"))))</f>
        <v>2</v>
      </c>
      <c r="H452" s="408"/>
      <c r="I452" s="19"/>
      <c r="J452" s="79"/>
      <c r="K452" s="79"/>
      <c r="L452" s="25"/>
      <c r="M452" s="27"/>
      <c r="N452" s="27"/>
      <c r="O452" s="16">
        <f>SUM(M452:N452)</f>
        <v>0</v>
      </c>
      <c r="P452" s="76">
        <f t="shared" si="173"/>
        <v>0</v>
      </c>
      <c r="Q452" s="76">
        <f t="shared" si="173"/>
        <v>0</v>
      </c>
      <c r="R452" s="29">
        <f>IF(O452=0,0,IF(O452&gt;D452,2,IF(O452&lt;D452,0,IF(O452=D452,1,"?"))))</f>
        <v>0</v>
      </c>
      <c r="S452" s="408"/>
    </row>
    <row r="453" spans="1:19" ht="13.5" thickBot="1">
      <c r="A453" s="30"/>
      <c r="B453" s="32">
        <f aca="true" t="shared" si="174" ref="B453:G453">SUM(B449:B452)</f>
        <v>594</v>
      </c>
      <c r="C453" s="32">
        <f t="shared" si="174"/>
        <v>609</v>
      </c>
      <c r="D453" s="33">
        <f t="shared" si="174"/>
        <v>1203</v>
      </c>
      <c r="E453" s="34">
        <f t="shared" si="174"/>
        <v>4</v>
      </c>
      <c r="F453" s="34">
        <f t="shared" si="174"/>
        <v>4</v>
      </c>
      <c r="G453" s="34">
        <f t="shared" si="174"/>
        <v>8</v>
      </c>
      <c r="H453" s="409"/>
      <c r="I453" s="19"/>
      <c r="J453" s="79"/>
      <c r="K453" s="79"/>
      <c r="L453" s="38"/>
      <c r="M453" s="59">
        <f aca="true" t="shared" si="175" ref="M453:R453">SUM(M449:M452)</f>
        <v>0</v>
      </c>
      <c r="N453" s="32">
        <f t="shared" si="175"/>
        <v>0</v>
      </c>
      <c r="O453" s="33">
        <f t="shared" si="175"/>
        <v>0</v>
      </c>
      <c r="P453" s="34">
        <f t="shared" si="175"/>
        <v>0</v>
      </c>
      <c r="Q453" s="34">
        <f t="shared" si="175"/>
        <v>0</v>
      </c>
      <c r="R453" s="34">
        <f t="shared" si="175"/>
        <v>0</v>
      </c>
      <c r="S453" s="409"/>
    </row>
    <row r="454" spans="4:19" ht="13.5" thickBot="1">
      <c r="D454" s="40">
        <f>D453</f>
        <v>1203</v>
      </c>
      <c r="E454" s="162"/>
      <c r="F454" s="162"/>
      <c r="H454" s="60">
        <f>IF(D454=0,0,IF(D454&gt;O454,4,IF(D454&lt;O454,0,IF(D454&gt;=O454,2,"falsch"))))</f>
        <v>4</v>
      </c>
      <c r="I454" s="41"/>
      <c r="O454" s="40">
        <f>O453</f>
        <v>0</v>
      </c>
      <c r="P454" s="162"/>
      <c r="Q454" s="162"/>
      <c r="R454" s="42"/>
      <c r="S454" s="43">
        <f>IF(O454=0,0,IF(O454&gt;D454,4,IF(O454&lt;D454,0,IF(O454=D454,2,"falsch"))))</f>
        <v>0</v>
      </c>
    </row>
    <row r="455" spans="9:11" ht="12.75">
      <c r="I455" s="44" t="s">
        <v>14</v>
      </c>
      <c r="J455" s="45"/>
      <c r="K455" s="45"/>
    </row>
    <row r="456" spans="8:11" ht="12.75">
      <c r="H456" s="1"/>
      <c r="I456" s="48">
        <f>IF(I451&gt;K451,2,IF(I451=K451,1,0))</f>
        <v>2</v>
      </c>
      <c r="J456" s="48" t="s">
        <v>10</v>
      </c>
      <c r="K456" s="48">
        <f>IF(I451&lt;K451,2,IF(I451=K451,1,0))</f>
        <v>0</v>
      </c>
    </row>
    <row r="457" ht="13.5" thickBot="1"/>
    <row r="458" spans="1:19" ht="13.5" thickBot="1">
      <c r="A458" s="5" t="s">
        <v>48</v>
      </c>
      <c r="B458" s="7" t="s">
        <v>2</v>
      </c>
      <c r="C458" s="7" t="s">
        <v>2</v>
      </c>
      <c r="D458" s="7" t="s">
        <v>3</v>
      </c>
      <c r="E458" s="8"/>
      <c r="F458" s="8"/>
      <c r="G458" s="8" t="s">
        <v>4</v>
      </c>
      <c r="H458" s="9" t="s">
        <v>5</v>
      </c>
      <c r="I458" s="19"/>
      <c r="J458" s="79"/>
      <c r="K458" s="79"/>
      <c r="L458" s="72" t="s">
        <v>313</v>
      </c>
      <c r="M458" s="14" t="s">
        <v>2</v>
      </c>
      <c r="N458" s="14" t="s">
        <v>2</v>
      </c>
      <c r="O458" s="14" t="s">
        <v>3</v>
      </c>
      <c r="P458" s="14"/>
      <c r="Q458" s="14"/>
      <c r="R458" s="14" t="s">
        <v>4</v>
      </c>
      <c r="S458" s="14" t="s">
        <v>5</v>
      </c>
    </row>
    <row r="459" spans="1:19" ht="12.75">
      <c r="A459" s="58" t="s">
        <v>54</v>
      </c>
      <c r="B459" s="16">
        <v>159</v>
      </c>
      <c r="C459" s="16">
        <v>158</v>
      </c>
      <c r="D459" s="16">
        <f>SUM(B459:C459)</f>
        <v>317</v>
      </c>
      <c r="E459" s="315">
        <f aca="true" t="shared" si="176" ref="E459:F462">IF(B459&gt;M459,1,IF(B459&lt;M459,0,IF(B459=M459,0.5,"?")))</f>
        <v>0.5</v>
      </c>
      <c r="F459" s="315">
        <f t="shared" si="176"/>
        <v>0</v>
      </c>
      <c r="G459" s="158">
        <f>IF(D459=0,0,IF(D459&gt;O459,2,IF(D459&lt;O459,0,IF(D459=O459,1,"?"))))</f>
        <v>0</v>
      </c>
      <c r="H459" s="407">
        <f>SUM(E463:G463)</f>
        <v>7.5</v>
      </c>
      <c r="I459" s="19"/>
      <c r="J459" s="79"/>
      <c r="K459" s="79"/>
      <c r="L459" s="55" t="s">
        <v>307</v>
      </c>
      <c r="M459" s="16">
        <v>159</v>
      </c>
      <c r="N459" s="16">
        <v>161</v>
      </c>
      <c r="O459" s="16">
        <f>SUM(M459:N459)</f>
        <v>320</v>
      </c>
      <c r="P459" s="316">
        <f aca="true" t="shared" si="177" ref="P459:Q462">IF(M459&gt;B459,1,IF(M459&lt;B459,0,IF(M459=B459,0.5,"?")))</f>
        <v>0.5</v>
      </c>
      <c r="Q459" s="316">
        <f t="shared" si="177"/>
        <v>1</v>
      </c>
      <c r="R459" s="159">
        <f>IF(O459=0,0,IF(O459&gt;D459,2,IF(O459&lt;D459,0,IF(O459=D459,1,"?"))))</f>
        <v>2</v>
      </c>
      <c r="S459" s="407">
        <f>SUM(P463:R463)</f>
        <v>8.5</v>
      </c>
    </row>
    <row r="460" spans="1:19" ht="12.75">
      <c r="A460" s="130" t="s">
        <v>440</v>
      </c>
      <c r="B460" s="16">
        <v>182</v>
      </c>
      <c r="C460" s="16">
        <v>188</v>
      </c>
      <c r="D460" s="16">
        <f>SUM(B460:C460)</f>
        <v>370</v>
      </c>
      <c r="E460" s="18">
        <f t="shared" si="176"/>
        <v>0</v>
      </c>
      <c r="F460" s="18">
        <f t="shared" si="176"/>
        <v>1</v>
      </c>
      <c r="G460" s="17">
        <f>IF(D460=0,0,IF(D460&gt;O460,2,IF(D460&lt;O460,0,IF(D460=O460,1,"?"))))</f>
        <v>2</v>
      </c>
      <c r="H460" s="408"/>
      <c r="I460" s="19" t="s">
        <v>8</v>
      </c>
      <c r="J460" s="80"/>
      <c r="K460" s="79"/>
      <c r="L460" s="25" t="s">
        <v>262</v>
      </c>
      <c r="M460" s="16">
        <v>185</v>
      </c>
      <c r="N460" s="16">
        <v>160</v>
      </c>
      <c r="O460" s="16">
        <f>SUM(M460:N460)</f>
        <v>345</v>
      </c>
      <c r="P460" s="18">
        <f t="shared" si="177"/>
        <v>1</v>
      </c>
      <c r="Q460" s="18">
        <f t="shared" si="177"/>
        <v>0</v>
      </c>
      <c r="R460" s="18">
        <f>IF(O460=0,0,IF(O460&gt;D460,2,IF(O460&lt;D460,0,IF(O460=D460,1,"?"))))</f>
        <v>0</v>
      </c>
      <c r="S460" s="408"/>
    </row>
    <row r="461" spans="1:19" ht="12.75">
      <c r="A461" s="58" t="s">
        <v>55</v>
      </c>
      <c r="B461" s="16">
        <v>138</v>
      </c>
      <c r="C461" s="16">
        <v>165</v>
      </c>
      <c r="D461" s="16">
        <f>SUM(B461:C461)</f>
        <v>303</v>
      </c>
      <c r="E461" s="18">
        <f t="shared" si="176"/>
        <v>0</v>
      </c>
      <c r="F461" s="18">
        <f t="shared" si="176"/>
        <v>1</v>
      </c>
      <c r="G461" s="17">
        <f>IF(D461=0,0,IF(D461&gt;O461,2,IF(D461&lt;O461,0,IF(D461=O461,1,"?"))))</f>
        <v>0</v>
      </c>
      <c r="H461" s="408"/>
      <c r="I461" s="317">
        <f>SUM(H459:H464)</f>
        <v>11.5</v>
      </c>
      <c r="J461" s="20" t="s">
        <v>10</v>
      </c>
      <c r="K461" s="318">
        <f>S459+S464</f>
        <v>8.5</v>
      </c>
      <c r="L461" s="25" t="s">
        <v>259</v>
      </c>
      <c r="M461" s="16">
        <v>158</v>
      </c>
      <c r="N461" s="16">
        <v>163</v>
      </c>
      <c r="O461" s="16">
        <f>SUM(M461:N461)</f>
        <v>321</v>
      </c>
      <c r="P461" s="18">
        <f t="shared" si="177"/>
        <v>1</v>
      </c>
      <c r="Q461" s="18">
        <f t="shared" si="177"/>
        <v>0</v>
      </c>
      <c r="R461" s="18">
        <f>IF(O461=0,0,IF(O461&gt;D461,2,IF(O461&lt;D461,0,IF(O461=D461,1,"?"))))</f>
        <v>2</v>
      </c>
      <c r="S461" s="408"/>
    </row>
    <row r="462" spans="1:19" ht="13.5" thickBot="1">
      <c r="A462" s="58" t="s">
        <v>57</v>
      </c>
      <c r="B462" s="27">
        <v>180</v>
      </c>
      <c r="C462" s="27">
        <v>158</v>
      </c>
      <c r="D462" s="27">
        <f>SUM(B462:C462)</f>
        <v>338</v>
      </c>
      <c r="E462" s="75">
        <f t="shared" si="176"/>
        <v>1</v>
      </c>
      <c r="F462" s="139">
        <f t="shared" si="176"/>
        <v>0</v>
      </c>
      <c r="G462" s="28">
        <f>IF(D462=0,0,IF(D462&gt;O462,2,IF(D462&lt;O462,0,IF(D462=O462,1,"?"))))</f>
        <v>2</v>
      </c>
      <c r="H462" s="408"/>
      <c r="I462" s="19"/>
      <c r="J462" s="79"/>
      <c r="K462" s="79"/>
      <c r="L462" s="25" t="s">
        <v>261</v>
      </c>
      <c r="M462" s="27">
        <v>157</v>
      </c>
      <c r="N462" s="27">
        <v>177</v>
      </c>
      <c r="O462" s="27">
        <f>SUM(M462:N462)</f>
        <v>334</v>
      </c>
      <c r="P462" s="76">
        <f t="shared" si="177"/>
        <v>0</v>
      </c>
      <c r="Q462" s="76">
        <f t="shared" si="177"/>
        <v>1</v>
      </c>
      <c r="R462" s="29">
        <f>IF(O462=0,0,IF(O462&gt;D462,2,IF(O462&lt;D462,0,IF(O462=D462,1,"?"))))</f>
        <v>0</v>
      </c>
      <c r="S462" s="408"/>
    </row>
    <row r="463" spans="1:19" ht="13.5" thickBot="1">
      <c r="A463" s="30"/>
      <c r="B463" s="32">
        <f aca="true" t="shared" si="178" ref="B463:G463">SUM(B459:B462)</f>
        <v>659</v>
      </c>
      <c r="C463" s="32">
        <f t="shared" si="178"/>
        <v>669</v>
      </c>
      <c r="D463" s="33">
        <f t="shared" si="178"/>
        <v>1328</v>
      </c>
      <c r="E463" s="34">
        <f t="shared" si="178"/>
        <v>1.5</v>
      </c>
      <c r="F463" s="34">
        <f t="shared" si="178"/>
        <v>2</v>
      </c>
      <c r="G463" s="34">
        <f t="shared" si="178"/>
        <v>4</v>
      </c>
      <c r="H463" s="409"/>
      <c r="I463" s="19"/>
      <c r="J463" s="79"/>
      <c r="K463" s="79"/>
      <c r="L463" s="38"/>
      <c r="M463" s="59">
        <f aca="true" t="shared" si="179" ref="M463:R463">SUM(M459:M462)</f>
        <v>659</v>
      </c>
      <c r="N463" s="32">
        <f t="shared" si="179"/>
        <v>661</v>
      </c>
      <c r="O463" s="33">
        <f t="shared" si="179"/>
        <v>1320</v>
      </c>
      <c r="P463" s="34">
        <f t="shared" si="179"/>
        <v>2.5</v>
      </c>
      <c r="Q463" s="34">
        <f t="shared" si="179"/>
        <v>2</v>
      </c>
      <c r="R463" s="34">
        <f t="shared" si="179"/>
        <v>4</v>
      </c>
      <c r="S463" s="409"/>
    </row>
    <row r="464" spans="4:19" ht="13.5" thickBot="1">
      <c r="D464" s="40">
        <f>D463</f>
        <v>1328</v>
      </c>
      <c r="E464" s="162"/>
      <c r="F464" s="162"/>
      <c r="H464" s="60">
        <f>IF(D464=0,0,IF(D464&gt;O464,4,IF(D464&lt;O464,0,IF(D464&gt;=O464,2,"falsch"))))</f>
        <v>4</v>
      </c>
      <c r="I464" s="41"/>
      <c r="O464" s="40">
        <f>O463</f>
        <v>1320</v>
      </c>
      <c r="P464" s="162"/>
      <c r="Q464" s="162"/>
      <c r="R464" s="42"/>
      <c r="S464" s="43">
        <f>IF(O464=0,0,IF(O464&gt;D464,4,IF(O464&lt;D464,0,IF(O464=D464,2,"falsch"))))</f>
        <v>0</v>
      </c>
    </row>
    <row r="465" spans="9:11" ht="12.75">
      <c r="I465" s="44" t="s">
        <v>14</v>
      </c>
      <c r="J465" s="45"/>
      <c r="K465" s="45"/>
    </row>
    <row r="466" spans="9:11" ht="12.75">
      <c r="I466" s="48">
        <f>IF(I461&gt;K461,2,IF(I461=K461,1,0))</f>
        <v>2</v>
      </c>
      <c r="J466" s="48" t="s">
        <v>10</v>
      </c>
      <c r="K466" s="48">
        <f>IF(I461&lt;K461,2,IF(I461=K461,1,0))</f>
        <v>0</v>
      </c>
    </row>
    <row r="467" spans="18:19" ht="13.5" thickBot="1">
      <c r="R467" s="1"/>
      <c r="S467" s="1"/>
    </row>
    <row r="468" spans="1:19" ht="13.5" thickBot="1">
      <c r="A468" s="61" t="s">
        <v>301</v>
      </c>
      <c r="B468" s="7" t="s">
        <v>2</v>
      </c>
      <c r="C468" s="7" t="s">
        <v>2</v>
      </c>
      <c r="D468" s="7" t="s">
        <v>3</v>
      </c>
      <c r="E468" s="8"/>
      <c r="F468" s="8"/>
      <c r="G468" s="8" t="s">
        <v>4</v>
      </c>
      <c r="H468" s="9" t="s">
        <v>5</v>
      </c>
      <c r="I468" s="19"/>
      <c r="J468" s="79"/>
      <c r="K468" s="79"/>
      <c r="L468" s="81" t="s">
        <v>16</v>
      </c>
      <c r="M468" s="14" t="s">
        <v>2</v>
      </c>
      <c r="N468" s="14" t="s">
        <v>2</v>
      </c>
      <c r="O468" s="14" t="s">
        <v>3</v>
      </c>
      <c r="P468" s="14"/>
      <c r="Q468" s="14"/>
      <c r="R468" s="14" t="s">
        <v>4</v>
      </c>
      <c r="S468" s="62" t="s">
        <v>5</v>
      </c>
    </row>
    <row r="469" spans="1:19" ht="12.75">
      <c r="A469" s="55" t="s">
        <v>271</v>
      </c>
      <c r="B469" s="16">
        <v>165</v>
      </c>
      <c r="C469" s="16">
        <v>160</v>
      </c>
      <c r="D469" s="16">
        <f>SUM(B469:C469)</f>
        <v>325</v>
      </c>
      <c r="E469" s="315">
        <f aca="true" t="shared" si="180" ref="E469:F472">IF(B469&gt;M469,1,IF(B469&lt;M469,0,IF(B469=M469,0.5,"?")))</f>
        <v>0</v>
      </c>
      <c r="F469" s="315">
        <f t="shared" si="180"/>
        <v>0</v>
      </c>
      <c r="G469" s="158">
        <f>IF(D469=0,0,IF(D469&gt;O469,2,IF(D469&lt;O469,0,IF(D469=O469,1,"?"))))</f>
        <v>0</v>
      </c>
      <c r="H469" s="407">
        <f>SUM(E473:G473)</f>
        <v>8</v>
      </c>
      <c r="I469" s="19"/>
      <c r="J469" s="79"/>
      <c r="K469" s="79"/>
      <c r="L469" s="58" t="s">
        <v>18</v>
      </c>
      <c r="M469" s="16">
        <v>170</v>
      </c>
      <c r="N469" s="16">
        <v>166</v>
      </c>
      <c r="O469" s="16">
        <f>SUM(M469:N469)</f>
        <v>336</v>
      </c>
      <c r="P469" s="316">
        <f aca="true" t="shared" si="181" ref="P469:Q472">IF(M469&gt;B469,1,IF(M469&lt;B469,0,IF(M469=B469,0.5,"?")))</f>
        <v>1</v>
      </c>
      <c r="Q469" s="316">
        <f t="shared" si="181"/>
        <v>1</v>
      </c>
      <c r="R469" s="159">
        <f>IF(O469=0,0,IF(O469&gt;D469,2,IF(O469&lt;D469,0,IF(O469=D469,1,"?"))))</f>
        <v>2</v>
      </c>
      <c r="S469" s="407">
        <f>SUM(P473:R473)</f>
        <v>8</v>
      </c>
    </row>
    <row r="470" spans="1:19" ht="12.75">
      <c r="A470" s="25" t="s">
        <v>446</v>
      </c>
      <c r="B470" s="16">
        <v>152</v>
      </c>
      <c r="C470" s="16">
        <v>156</v>
      </c>
      <c r="D470" s="16">
        <f>SUM(B470:C470)</f>
        <v>308</v>
      </c>
      <c r="E470" s="18">
        <f t="shared" si="180"/>
        <v>0</v>
      </c>
      <c r="F470" s="18">
        <f t="shared" si="180"/>
        <v>1</v>
      </c>
      <c r="G470" s="17">
        <f>IF(D470=0,0,IF(D470&gt;O470,2,IF(D470&lt;O470,0,IF(D470=O470,1,"?"))))</f>
        <v>2</v>
      </c>
      <c r="H470" s="408"/>
      <c r="I470" s="19" t="s">
        <v>8</v>
      </c>
      <c r="J470" s="80"/>
      <c r="K470" s="79"/>
      <c r="L470" s="63" t="s">
        <v>208</v>
      </c>
      <c r="M470" s="16">
        <v>165</v>
      </c>
      <c r="N470" s="16">
        <v>141</v>
      </c>
      <c r="O470" s="16">
        <f>SUM(M470:N470)</f>
        <v>306</v>
      </c>
      <c r="P470" s="18">
        <f t="shared" si="181"/>
        <v>1</v>
      </c>
      <c r="Q470" s="18">
        <f t="shared" si="181"/>
        <v>0</v>
      </c>
      <c r="R470" s="18">
        <f>IF(O470=0,0,IF(O470&gt;D470,2,IF(O470&lt;D470,0,IF(O470=D470,1,"?"))))</f>
        <v>0</v>
      </c>
      <c r="S470" s="408"/>
    </row>
    <row r="471" spans="1:19" ht="12.75">
      <c r="A471" s="58" t="s">
        <v>311</v>
      </c>
      <c r="B471" s="16">
        <v>153</v>
      </c>
      <c r="C471" s="16">
        <v>184</v>
      </c>
      <c r="D471" s="16">
        <f>SUM(B471:C471)</f>
        <v>337</v>
      </c>
      <c r="E471" s="18">
        <f t="shared" si="180"/>
        <v>0</v>
      </c>
      <c r="F471" s="18">
        <f t="shared" si="180"/>
        <v>1</v>
      </c>
      <c r="G471" s="17">
        <f>IF(D471=0,0,IF(D471&gt;O471,2,IF(D471&lt;O471,0,IF(D471=O471,1,"?"))))</f>
        <v>0</v>
      </c>
      <c r="H471" s="408"/>
      <c r="I471" s="317">
        <f>SUM(H469:H474)</f>
        <v>12</v>
      </c>
      <c r="J471" s="20" t="s">
        <v>10</v>
      </c>
      <c r="K471" s="318">
        <f>S469+S474</f>
        <v>8</v>
      </c>
      <c r="L471" s="25" t="s">
        <v>22</v>
      </c>
      <c r="M471" s="16">
        <v>169</v>
      </c>
      <c r="N471" s="16">
        <v>179</v>
      </c>
      <c r="O471" s="16">
        <f>SUM(M471:N471)</f>
        <v>348</v>
      </c>
      <c r="P471" s="18">
        <f t="shared" si="181"/>
        <v>1</v>
      </c>
      <c r="Q471" s="18">
        <f t="shared" si="181"/>
        <v>0</v>
      </c>
      <c r="R471" s="18">
        <f>IF(O471=0,0,IF(O471&gt;D471,2,IF(O471&lt;D471,0,IF(O471=D471,1,"?"))))</f>
        <v>2</v>
      </c>
      <c r="S471" s="408"/>
    </row>
    <row r="472" spans="1:19" ht="13.5" thickBot="1">
      <c r="A472" s="25" t="s">
        <v>447</v>
      </c>
      <c r="B472" s="27">
        <v>176</v>
      </c>
      <c r="C472" s="27">
        <v>167</v>
      </c>
      <c r="D472" s="27">
        <f>SUM(B472:C472)</f>
        <v>343</v>
      </c>
      <c r="E472" s="75">
        <f t="shared" si="180"/>
        <v>1</v>
      </c>
      <c r="F472" s="139">
        <f t="shared" si="180"/>
        <v>1</v>
      </c>
      <c r="G472" s="28">
        <f>IF(D472=0,0,IF(D472&gt;O472,2,IF(D472&lt;O472,0,IF(D472=O472,1,"?"))))</f>
        <v>2</v>
      </c>
      <c r="H472" s="408"/>
      <c r="I472" s="19"/>
      <c r="J472" s="79"/>
      <c r="K472" s="79"/>
      <c r="L472" s="25" t="s">
        <v>20</v>
      </c>
      <c r="M472" s="27">
        <v>167</v>
      </c>
      <c r="N472" s="27">
        <v>153</v>
      </c>
      <c r="O472" s="27">
        <f>SUM(M472:N472)</f>
        <v>320</v>
      </c>
      <c r="P472" s="76">
        <f t="shared" si="181"/>
        <v>0</v>
      </c>
      <c r="Q472" s="76">
        <f t="shared" si="181"/>
        <v>0</v>
      </c>
      <c r="R472" s="29">
        <f>IF(O472=0,0,IF(O472&gt;D472,2,IF(O472&lt;D472,0,IF(O472=D472,1,"?"))))</f>
        <v>0</v>
      </c>
      <c r="S472" s="408"/>
    </row>
    <row r="473" spans="1:19" ht="13.5" thickBot="1">
      <c r="A473" s="30"/>
      <c r="B473" s="32">
        <f aca="true" t="shared" si="182" ref="B473:G473">SUM(B469:B472)</f>
        <v>646</v>
      </c>
      <c r="C473" s="32">
        <f t="shared" si="182"/>
        <v>667</v>
      </c>
      <c r="D473" s="33">
        <f t="shared" si="182"/>
        <v>1313</v>
      </c>
      <c r="E473" s="34">
        <f t="shared" si="182"/>
        <v>1</v>
      </c>
      <c r="F473" s="34">
        <f t="shared" si="182"/>
        <v>3</v>
      </c>
      <c r="G473" s="34">
        <f t="shared" si="182"/>
        <v>4</v>
      </c>
      <c r="H473" s="409"/>
      <c r="I473" s="19"/>
      <c r="J473" s="79"/>
      <c r="K473" s="79"/>
      <c r="L473" s="38"/>
      <c r="M473" s="59">
        <f aca="true" t="shared" si="183" ref="M473:R473">SUM(M469:M472)</f>
        <v>671</v>
      </c>
      <c r="N473" s="32">
        <f t="shared" si="183"/>
        <v>639</v>
      </c>
      <c r="O473" s="33">
        <f t="shared" si="183"/>
        <v>1310</v>
      </c>
      <c r="P473" s="34">
        <f t="shared" si="183"/>
        <v>3</v>
      </c>
      <c r="Q473" s="34">
        <f t="shared" si="183"/>
        <v>1</v>
      </c>
      <c r="R473" s="34">
        <f t="shared" si="183"/>
        <v>4</v>
      </c>
      <c r="S473" s="409"/>
    </row>
    <row r="474" spans="4:19" ht="13.5" thickBot="1">
      <c r="D474" s="40">
        <f>D473</f>
        <v>1313</v>
      </c>
      <c r="E474" s="162"/>
      <c r="F474" s="162"/>
      <c r="H474" s="60">
        <f>IF(D474=0,0,IF(D474&gt;O474,4,IF(D474&lt;O474,0,IF(D474&gt;=O474,2,"falsch"))))</f>
        <v>4</v>
      </c>
      <c r="I474" s="41"/>
      <c r="O474" s="40">
        <f>O473</f>
        <v>1310</v>
      </c>
      <c r="P474" s="162"/>
      <c r="Q474" s="162"/>
      <c r="R474" s="42"/>
      <c r="S474" s="43">
        <f>IF(O474=0,0,IF(O474&gt;D474,4,IF(O474&lt;D474,0,IF(O474=D474,2,"falsch"))))</f>
        <v>0</v>
      </c>
    </row>
    <row r="475" spans="9:19" ht="12.75">
      <c r="I475" s="44" t="s">
        <v>14</v>
      </c>
      <c r="J475" s="45"/>
      <c r="K475" s="45"/>
      <c r="S475" s="42"/>
    </row>
    <row r="476" spans="9:11" ht="12.75">
      <c r="I476" s="48">
        <f>IF(I471&gt;K471,2,IF(I471=K471,1,0))</f>
        <v>2</v>
      </c>
      <c r="J476" s="48" t="s">
        <v>10</v>
      </c>
      <c r="K476" s="48">
        <f>IF(I471&lt;K471,2,IF(I471=K471,1,0))</f>
        <v>0</v>
      </c>
    </row>
    <row r="477" spans="8:10" ht="13.5" thickBot="1">
      <c r="H477" s="50"/>
      <c r="I477" s="64"/>
      <c r="J477" s="50"/>
    </row>
    <row r="478" spans="1:19" ht="13.5" thickBot="1">
      <c r="A478" s="5"/>
      <c r="B478" s="7" t="s">
        <v>2</v>
      </c>
      <c r="C478" s="7" t="s">
        <v>2</v>
      </c>
      <c r="D478" s="7" t="s">
        <v>3</v>
      </c>
      <c r="E478" s="8"/>
      <c r="F478" s="8"/>
      <c r="G478" s="8" t="s">
        <v>4</v>
      </c>
      <c r="H478" s="9" t="s">
        <v>5</v>
      </c>
      <c r="I478" s="19"/>
      <c r="J478" s="79"/>
      <c r="K478" s="79"/>
      <c r="L478" s="5"/>
      <c r="M478" s="14" t="s">
        <v>2</v>
      </c>
      <c r="N478" s="14" t="s">
        <v>2</v>
      </c>
      <c r="O478" s="14" t="s">
        <v>3</v>
      </c>
      <c r="P478" s="14"/>
      <c r="Q478" s="14"/>
      <c r="R478" s="14" t="s">
        <v>4</v>
      </c>
      <c r="S478" s="62" t="s">
        <v>5</v>
      </c>
    </row>
    <row r="479" spans="1:19" ht="12.75">
      <c r="A479" s="143"/>
      <c r="B479" s="16"/>
      <c r="C479" s="16"/>
      <c r="D479" s="16">
        <f>SUM(B479:C479)</f>
        <v>0</v>
      </c>
      <c r="E479" s="315">
        <f aca="true" t="shared" si="184" ref="E479:F482">IF(B479&gt;M479,1,IF(B479&lt;M479,0,IF(B479=M479,0.5,"?")))</f>
        <v>0.5</v>
      </c>
      <c r="F479" s="315">
        <f t="shared" si="184"/>
        <v>0.5</v>
      </c>
      <c r="G479" s="158">
        <f>IF(D479=0,0,IF(D479&gt;O479,2,IF(D479&lt;O479,0,IF(D479=O479,1,"?"))))</f>
        <v>0</v>
      </c>
      <c r="H479" s="407">
        <f>SUM(E483:G483)</f>
        <v>4</v>
      </c>
      <c r="I479" s="19"/>
      <c r="J479" s="79"/>
      <c r="K479" s="79"/>
      <c r="L479" s="55"/>
      <c r="M479" s="16"/>
      <c r="N479" s="16"/>
      <c r="O479" s="16">
        <f>SUM(M479:N479)</f>
        <v>0</v>
      </c>
      <c r="P479" s="316">
        <f aca="true" t="shared" si="185" ref="P479:Q482">IF(M479&gt;B479,1,IF(M479&lt;B479,0,IF(M479=B479,0.5,"?")))</f>
        <v>0.5</v>
      </c>
      <c r="Q479" s="316">
        <f t="shared" si="185"/>
        <v>0.5</v>
      </c>
      <c r="R479" s="159">
        <f>IF(O479=0,0,IF(O479&gt;D479,2,IF(O479&lt;D479,0,IF(O479=D479,1,"?"))))</f>
        <v>0</v>
      </c>
      <c r="S479" s="407">
        <f>SUM(P483:R483)</f>
        <v>4</v>
      </c>
    </row>
    <row r="480" spans="1:19" ht="12.75">
      <c r="A480" s="135"/>
      <c r="B480" s="16"/>
      <c r="C480" s="16"/>
      <c r="D480" s="16">
        <f>SUM(B480:C480)</f>
        <v>0</v>
      </c>
      <c r="E480" s="18">
        <f t="shared" si="184"/>
        <v>0.5</v>
      </c>
      <c r="F480" s="18">
        <f t="shared" si="184"/>
        <v>0.5</v>
      </c>
      <c r="G480" s="17">
        <f>IF(D480=0,0,IF(D480&gt;O480,2,IF(D480&lt;O480,0,IF(D480=O480,1,"?"))))</f>
        <v>0</v>
      </c>
      <c r="H480" s="408"/>
      <c r="I480" s="19" t="s">
        <v>8</v>
      </c>
      <c r="J480" s="80"/>
      <c r="K480" s="79"/>
      <c r="L480" s="63"/>
      <c r="M480" s="16"/>
      <c r="N480" s="16"/>
      <c r="O480" s="16">
        <f>SUM(M480:N480)</f>
        <v>0</v>
      </c>
      <c r="P480" s="18">
        <f t="shared" si="185"/>
        <v>0.5</v>
      </c>
      <c r="Q480" s="18">
        <f t="shared" si="185"/>
        <v>0.5</v>
      </c>
      <c r="R480" s="18">
        <f>IF(O480=0,0,IF(O480&gt;D480,2,IF(O480&lt;D480,0,IF(O480=D480,1,"?"))))</f>
        <v>0</v>
      </c>
      <c r="S480" s="408"/>
    </row>
    <row r="481" spans="1:19" ht="12.75">
      <c r="A481" s="133"/>
      <c r="B481" s="16"/>
      <c r="C481" s="16"/>
      <c r="D481" s="16">
        <f>SUM(B481:C481)</f>
        <v>0</v>
      </c>
      <c r="E481" s="18">
        <f t="shared" si="184"/>
        <v>0.5</v>
      </c>
      <c r="F481" s="18">
        <f t="shared" si="184"/>
        <v>0.5</v>
      </c>
      <c r="G481" s="17">
        <f>IF(D481=0,0,IF(D481&gt;O481,2,IF(D481&lt;O481,0,IF(D481=O481,1,"?"))))</f>
        <v>0</v>
      </c>
      <c r="H481" s="408"/>
      <c r="I481" s="317">
        <f>SUM(H479:H484)</f>
        <v>4</v>
      </c>
      <c r="J481" s="20" t="s">
        <v>10</v>
      </c>
      <c r="K481" s="318">
        <f>S479+S484</f>
        <v>4</v>
      </c>
      <c r="L481" s="58"/>
      <c r="M481" s="16"/>
      <c r="N481" s="16"/>
      <c r="O481" s="16">
        <f>SUM(M481:N481)</f>
        <v>0</v>
      </c>
      <c r="P481" s="18">
        <f t="shared" si="185"/>
        <v>0.5</v>
      </c>
      <c r="Q481" s="18">
        <f t="shared" si="185"/>
        <v>0.5</v>
      </c>
      <c r="R481" s="18">
        <f>IF(O481=0,0,IF(O481&gt;D481,2,IF(O481&lt;D481,0,IF(O481=D481,1,"?"))))</f>
        <v>0</v>
      </c>
      <c r="S481" s="408"/>
    </row>
    <row r="482" spans="1:19" ht="13.5" thickBot="1">
      <c r="A482" s="135"/>
      <c r="B482" s="27"/>
      <c r="C482" s="27"/>
      <c r="D482" s="27">
        <f>SUM(B482:C482)</f>
        <v>0</v>
      </c>
      <c r="E482" s="75">
        <f t="shared" si="184"/>
        <v>0.5</v>
      </c>
      <c r="F482" s="139">
        <f t="shared" si="184"/>
        <v>0.5</v>
      </c>
      <c r="G482" s="28">
        <f>IF(D482=0,0,IF(D482&gt;O482,2,IF(D482&lt;O482,0,IF(D482=O482,1,"?"))))</f>
        <v>0</v>
      </c>
      <c r="H482" s="408"/>
      <c r="I482" s="19"/>
      <c r="J482" s="79"/>
      <c r="K482" s="79"/>
      <c r="L482" s="25"/>
      <c r="M482" s="27"/>
      <c r="N482" s="27"/>
      <c r="O482" s="27">
        <f>SUM(M482:N482)</f>
        <v>0</v>
      </c>
      <c r="P482" s="76">
        <f t="shared" si="185"/>
        <v>0.5</v>
      </c>
      <c r="Q482" s="76">
        <f t="shared" si="185"/>
        <v>0.5</v>
      </c>
      <c r="R482" s="29">
        <f>IF(O482=0,0,IF(O482&gt;D482,2,IF(O482&lt;D482,0,IF(O482=D482,1,"?"))))</f>
        <v>0</v>
      </c>
      <c r="S482" s="408"/>
    </row>
    <row r="483" spans="1:19" ht="13.5" thickBot="1">
      <c r="A483" s="30"/>
      <c r="B483" s="32">
        <f aca="true" t="shared" si="186" ref="B483:G483">SUM(B479:B482)</f>
        <v>0</v>
      </c>
      <c r="C483" s="32">
        <f t="shared" si="186"/>
        <v>0</v>
      </c>
      <c r="D483" s="33">
        <f t="shared" si="186"/>
        <v>0</v>
      </c>
      <c r="E483" s="34">
        <f t="shared" si="186"/>
        <v>2</v>
      </c>
      <c r="F483" s="34">
        <f t="shared" si="186"/>
        <v>2</v>
      </c>
      <c r="G483" s="34">
        <f t="shared" si="186"/>
        <v>0</v>
      </c>
      <c r="H483" s="409"/>
      <c r="I483" s="19"/>
      <c r="J483" s="79"/>
      <c r="K483" s="79"/>
      <c r="L483" s="38"/>
      <c r="M483" s="59">
        <f aca="true" t="shared" si="187" ref="M483:R483">SUM(M479:M482)</f>
        <v>0</v>
      </c>
      <c r="N483" s="32">
        <f t="shared" si="187"/>
        <v>0</v>
      </c>
      <c r="O483" s="33">
        <f t="shared" si="187"/>
        <v>0</v>
      </c>
      <c r="P483" s="34">
        <f t="shared" si="187"/>
        <v>2</v>
      </c>
      <c r="Q483" s="34">
        <f t="shared" si="187"/>
        <v>2</v>
      </c>
      <c r="R483" s="34">
        <f t="shared" si="187"/>
        <v>0</v>
      </c>
      <c r="S483" s="409"/>
    </row>
    <row r="484" spans="4:19" ht="13.5" thickBot="1">
      <c r="D484" s="40">
        <f>D483</f>
        <v>0</v>
      </c>
      <c r="E484" s="162"/>
      <c r="F484" s="162"/>
      <c r="H484" s="60">
        <f>IF(D484=0,0,IF(D484&gt;O484,4,IF(D484&lt;O484,0,IF(D484&gt;=O484,2,"falsch"))))</f>
        <v>0</v>
      </c>
      <c r="I484" s="41"/>
      <c r="O484" s="40">
        <f>O483</f>
        <v>0</v>
      </c>
      <c r="P484" s="162"/>
      <c r="Q484" s="162"/>
      <c r="R484" s="42"/>
      <c r="S484" s="43">
        <f>IF(O484=0,0,IF(O484&gt;D484,4,IF(O484&lt;D484,0,IF(O484=D484,2,"falsch"))))</f>
        <v>0</v>
      </c>
    </row>
    <row r="485" spans="9:11" ht="12.75">
      <c r="I485" s="44" t="s">
        <v>14</v>
      </c>
      <c r="J485" s="45"/>
      <c r="K485" s="45"/>
    </row>
    <row r="486" spans="9:11" ht="12.75">
      <c r="I486" s="48">
        <f>IF(I481&gt;K481,2,IF(I481=K481,1,0))</f>
        <v>1</v>
      </c>
      <c r="J486" s="48" t="s">
        <v>10</v>
      </c>
      <c r="K486" s="48">
        <f>IF(I481&lt;K481,2,IF(I481=K481,1,0))</f>
        <v>1</v>
      </c>
    </row>
    <row r="487" ht="13.5" thickBot="1"/>
    <row r="488" spans="1:19" ht="13.5" thickBot="1">
      <c r="A488" s="13" t="s">
        <v>337</v>
      </c>
      <c r="B488" s="7" t="s">
        <v>2</v>
      </c>
      <c r="C488" s="7" t="s">
        <v>2</v>
      </c>
      <c r="D488" s="7" t="s">
        <v>3</v>
      </c>
      <c r="E488" s="8"/>
      <c r="F488" s="8"/>
      <c r="G488" s="8" t="s">
        <v>4</v>
      </c>
      <c r="H488" s="9" t="s">
        <v>5</v>
      </c>
      <c r="I488" s="19"/>
      <c r="J488" s="79"/>
      <c r="K488" s="79"/>
      <c r="L488" s="13"/>
      <c r="M488" s="14" t="s">
        <v>2</v>
      </c>
      <c r="N488" s="14" t="s">
        <v>2</v>
      </c>
      <c r="O488" s="14" t="s">
        <v>3</v>
      </c>
      <c r="P488" s="14"/>
      <c r="Q488" s="14"/>
      <c r="R488" s="14" t="s">
        <v>4</v>
      </c>
      <c r="S488" s="62" t="s">
        <v>5</v>
      </c>
    </row>
    <row r="489" spans="1:19" ht="12.75">
      <c r="A489" s="15" t="s">
        <v>202</v>
      </c>
      <c r="B489" s="16">
        <v>177</v>
      </c>
      <c r="C489" s="16">
        <v>170</v>
      </c>
      <c r="D489" s="16">
        <f>SUM(B489:C489)</f>
        <v>347</v>
      </c>
      <c r="E489" s="315">
        <f aca="true" t="shared" si="188" ref="E489:F492">IF(B489&gt;M489,1,IF(B489&lt;M489,0,IF(B489=M489,0.5,"?")))</f>
        <v>1</v>
      </c>
      <c r="F489" s="315">
        <f t="shared" si="188"/>
        <v>1</v>
      </c>
      <c r="G489" s="158">
        <f>IF(D489=0,0,IF(D489&gt;O489,2,IF(D489&lt;O489,0,IF(D489=O489,1,"?"))))</f>
        <v>2</v>
      </c>
      <c r="H489" s="407">
        <f>SUM(E493:G493)</f>
        <v>13</v>
      </c>
      <c r="I489" s="19"/>
      <c r="J489" s="79"/>
      <c r="K489" s="79"/>
      <c r="L489" s="156"/>
      <c r="M489" s="16"/>
      <c r="N489" s="16"/>
      <c r="O489" s="16">
        <f>SUM(M489:N489)</f>
        <v>0</v>
      </c>
      <c r="P489" s="316">
        <f aca="true" t="shared" si="189" ref="P489:Q492">IF(M489&gt;B489,1,IF(M489&lt;B489,0,IF(M489=B489,0.5,"?")))</f>
        <v>0</v>
      </c>
      <c r="Q489" s="316">
        <f t="shared" si="189"/>
        <v>0</v>
      </c>
      <c r="R489" s="159">
        <f>IF(O489=0,0,IF(O489&gt;D489,2,IF(O489&lt;D489,0,IF(O489=D489,1,"?"))))</f>
        <v>0</v>
      </c>
      <c r="S489" s="407">
        <f>SUM(P493:R493)</f>
        <v>1</v>
      </c>
    </row>
    <row r="490" spans="1:19" ht="12.75">
      <c r="A490" s="23" t="s">
        <v>229</v>
      </c>
      <c r="B490" s="16">
        <v>173</v>
      </c>
      <c r="C490" s="16">
        <v>185</v>
      </c>
      <c r="D490" s="16">
        <f>SUM(B490:C490)</f>
        <v>358</v>
      </c>
      <c r="E490" s="18">
        <f t="shared" si="188"/>
        <v>1</v>
      </c>
      <c r="F490" s="18">
        <f t="shared" si="188"/>
        <v>1</v>
      </c>
      <c r="G490" s="17">
        <f>IF(D490=0,0,IF(D490&gt;O490,2,IF(D490&lt;O490,0,IF(D490=O490,1,"?"))))</f>
        <v>2</v>
      </c>
      <c r="H490" s="408"/>
      <c r="I490" s="19" t="s">
        <v>8</v>
      </c>
      <c r="J490" s="80"/>
      <c r="K490" s="79"/>
      <c r="L490" s="134"/>
      <c r="M490" s="16"/>
      <c r="N490" s="16"/>
      <c r="O490" s="16">
        <f>SUM(M490:N490)</f>
        <v>0</v>
      </c>
      <c r="P490" s="18">
        <f t="shared" si="189"/>
        <v>0</v>
      </c>
      <c r="Q490" s="18">
        <f t="shared" si="189"/>
        <v>0</v>
      </c>
      <c r="R490" s="18">
        <f>IF(O490=0,0,IF(O490&gt;D490,2,IF(O490&lt;D490,0,IF(O490=D490,1,"?"))))</f>
        <v>0</v>
      </c>
      <c r="S490" s="408"/>
    </row>
    <row r="491" spans="1:19" ht="12.75">
      <c r="A491" s="26" t="s">
        <v>449</v>
      </c>
      <c r="B491" s="16">
        <v>166</v>
      </c>
      <c r="C491" s="16">
        <v>182</v>
      </c>
      <c r="D491" s="16">
        <f>SUM(B491:C491)</f>
        <v>348</v>
      </c>
      <c r="E491" s="18">
        <f t="shared" si="188"/>
        <v>1</v>
      </c>
      <c r="F491" s="18">
        <f t="shared" si="188"/>
        <v>1</v>
      </c>
      <c r="G491" s="17">
        <f>IF(D491=0,0,IF(D491&gt;O491,2,IF(D491&lt;O491,0,IF(D491=O491,1,"?"))))</f>
        <v>2</v>
      </c>
      <c r="H491" s="408"/>
      <c r="I491" s="317">
        <f>SUM(H489:H494)</f>
        <v>17</v>
      </c>
      <c r="J491" s="20" t="s">
        <v>10</v>
      </c>
      <c r="K491" s="318">
        <f>S489+S494</f>
        <v>1</v>
      </c>
      <c r="L491" s="135"/>
      <c r="M491" s="16"/>
      <c r="N491" s="16"/>
      <c r="O491" s="16">
        <f>SUM(M491:N491)</f>
        <v>0</v>
      </c>
      <c r="P491" s="18">
        <f t="shared" si="189"/>
        <v>0</v>
      </c>
      <c r="Q491" s="18">
        <f t="shared" si="189"/>
        <v>0</v>
      </c>
      <c r="R491" s="18">
        <f>IF(O491=0,0,IF(O491&gt;D491,2,IF(O491&lt;D491,0,IF(O491=D491,1,"?"))))</f>
        <v>0</v>
      </c>
      <c r="S491" s="408"/>
    </row>
    <row r="492" spans="1:19" ht="13.5" thickBot="1">
      <c r="A492" s="26"/>
      <c r="B492" s="27"/>
      <c r="C492" s="27"/>
      <c r="D492" s="27">
        <f>SUM(B492:C492)</f>
        <v>0</v>
      </c>
      <c r="E492" s="75">
        <f t="shared" si="188"/>
        <v>0.5</v>
      </c>
      <c r="F492" s="139">
        <f t="shared" si="188"/>
        <v>0.5</v>
      </c>
      <c r="G492" s="28">
        <f>IF(D492=0,0,IF(D492&gt;O492,2,IF(D492&lt;O492,0,IF(D492=O492,1,"?"))))</f>
        <v>0</v>
      </c>
      <c r="H492" s="408"/>
      <c r="I492" s="19"/>
      <c r="J492" s="79"/>
      <c r="K492" s="79"/>
      <c r="L492" s="135"/>
      <c r="M492" s="27"/>
      <c r="N492" s="27"/>
      <c r="O492" s="27">
        <f>SUM(M492:N492)</f>
        <v>0</v>
      </c>
      <c r="P492" s="76">
        <f t="shared" si="189"/>
        <v>0.5</v>
      </c>
      <c r="Q492" s="76">
        <f t="shared" si="189"/>
        <v>0.5</v>
      </c>
      <c r="R492" s="29">
        <f>IF(O492=0,0,IF(O492&gt;D492,2,IF(O492&lt;D492,0,IF(O492=D492,1,"?"))))</f>
        <v>0</v>
      </c>
      <c r="S492" s="408"/>
    </row>
    <row r="493" spans="1:19" ht="13.5" thickBot="1">
      <c r="A493" s="127"/>
      <c r="B493" s="32">
        <f aca="true" t="shared" si="190" ref="B493:G493">SUM(B489:B492)</f>
        <v>516</v>
      </c>
      <c r="C493" s="32">
        <f t="shared" si="190"/>
        <v>537</v>
      </c>
      <c r="D493" s="33">
        <f t="shared" si="190"/>
        <v>1053</v>
      </c>
      <c r="E493" s="34">
        <f t="shared" si="190"/>
        <v>3.5</v>
      </c>
      <c r="F493" s="34">
        <f t="shared" si="190"/>
        <v>3.5</v>
      </c>
      <c r="G493" s="34">
        <f t="shared" si="190"/>
        <v>6</v>
      </c>
      <c r="H493" s="409"/>
      <c r="I493" s="19"/>
      <c r="J493" s="79"/>
      <c r="K493" s="79"/>
      <c r="L493" s="155"/>
      <c r="M493" s="59">
        <f aca="true" t="shared" si="191" ref="M493:R493">SUM(M489:M492)</f>
        <v>0</v>
      </c>
      <c r="N493" s="32">
        <f t="shared" si="191"/>
        <v>0</v>
      </c>
      <c r="O493" s="33">
        <f t="shared" si="191"/>
        <v>0</v>
      </c>
      <c r="P493" s="34">
        <f t="shared" si="191"/>
        <v>0.5</v>
      </c>
      <c r="Q493" s="34">
        <f t="shared" si="191"/>
        <v>0.5</v>
      </c>
      <c r="R493" s="34">
        <f t="shared" si="191"/>
        <v>0</v>
      </c>
      <c r="S493" s="409"/>
    </row>
    <row r="494" spans="4:19" ht="13.5" thickBot="1">
      <c r="D494" s="40">
        <f>D493</f>
        <v>1053</v>
      </c>
      <c r="E494" s="162"/>
      <c r="F494" s="162"/>
      <c r="H494" s="60">
        <f>IF(D494=0,0,IF(D494&gt;O494,4,IF(D494&lt;O494,0,IF(D494&gt;=O494,2,"falsch"))))</f>
        <v>4</v>
      </c>
      <c r="I494" s="41"/>
      <c r="O494" s="40">
        <f>O493</f>
        <v>0</v>
      </c>
      <c r="P494" s="162"/>
      <c r="Q494" s="162"/>
      <c r="R494" s="42"/>
      <c r="S494" s="43">
        <f>IF(O494=0,0,IF(O494&gt;D494,4,IF(O494&lt;D494,0,IF(O494=D494,2,"falsch"))))</f>
        <v>0</v>
      </c>
    </row>
    <row r="495" spans="9:11" ht="12.75">
      <c r="I495" s="44" t="s">
        <v>14</v>
      </c>
      <c r="J495" s="45"/>
      <c r="K495" s="45"/>
    </row>
    <row r="496" spans="9:11" ht="12.75">
      <c r="I496" s="48">
        <f>IF(I491&gt;K491,2,IF(I491=K491,1,0))</f>
        <v>2</v>
      </c>
      <c r="J496" s="48" t="s">
        <v>10</v>
      </c>
      <c r="K496" s="48">
        <f>IF(I491&lt;K491,2,IF(I491=K491,1,0))</f>
        <v>0</v>
      </c>
    </row>
    <row r="498" spans="1:18" ht="15.75">
      <c r="A498" s="281" t="s">
        <v>400</v>
      </c>
      <c r="B498" s="4"/>
      <c r="H498" s="403" t="s">
        <v>46</v>
      </c>
      <c r="I498" s="403"/>
      <c r="J498" s="403"/>
      <c r="K498" s="403"/>
      <c r="L498" s="3"/>
      <c r="R498" s="1"/>
    </row>
    <row r="499" ht="13.5" thickBot="1">
      <c r="R499" s="1"/>
    </row>
    <row r="500" spans="1:19" ht="13.5" thickBot="1">
      <c r="A500" s="5"/>
      <c r="B500" s="70" t="s">
        <v>2</v>
      </c>
      <c r="C500" s="70" t="s">
        <v>2</v>
      </c>
      <c r="D500" s="70" t="s">
        <v>3</v>
      </c>
      <c r="E500" s="170"/>
      <c r="F500" s="170"/>
      <c r="G500" s="170" t="s">
        <v>4</v>
      </c>
      <c r="H500" s="172" t="s">
        <v>5</v>
      </c>
      <c r="I500" s="10"/>
      <c r="J500" s="11"/>
      <c r="K500" s="12"/>
      <c r="L500" s="5"/>
      <c r="M500" s="70" t="s">
        <v>2</v>
      </c>
      <c r="N500" s="70" t="s">
        <v>2</v>
      </c>
      <c r="O500" s="70" t="s">
        <v>3</v>
      </c>
      <c r="P500" s="70"/>
      <c r="Q500" s="70"/>
      <c r="R500" s="70" t="s">
        <v>4</v>
      </c>
      <c r="S500" s="73" t="s">
        <v>5</v>
      </c>
    </row>
    <row r="501" spans="1:19" ht="12.75">
      <c r="A501" s="63"/>
      <c r="B501" s="74"/>
      <c r="C501" s="74"/>
      <c r="D501" s="74">
        <f>SUM(B501:C501)</f>
        <v>0</v>
      </c>
      <c r="E501" s="315">
        <f aca="true" t="shared" si="192" ref="E501:F504">IF(B501&gt;M501,1,IF(B501&lt;M501,0,IF(B501=M501,0.5,"?")))</f>
        <v>0.5</v>
      </c>
      <c r="F501" s="315">
        <f t="shared" si="192"/>
        <v>0.5</v>
      </c>
      <c r="G501" s="158">
        <f>IF(D501=0,0,IF(D501&gt;O501,2,IF(D501&lt;O501,0,IF(D501=O501,1,"?"))))</f>
        <v>0</v>
      </c>
      <c r="H501" s="407">
        <f>SUM(E505:G505)</f>
        <v>4</v>
      </c>
      <c r="I501" s="19"/>
      <c r="J501" s="20"/>
      <c r="K501" s="21"/>
      <c r="L501" s="143"/>
      <c r="M501" s="74"/>
      <c r="N501" s="74"/>
      <c r="O501" s="74">
        <f>SUM(M501:N501)</f>
        <v>0</v>
      </c>
      <c r="P501" s="316">
        <f aca="true" t="shared" si="193" ref="P501:Q504">IF(M501&gt;B501,1,IF(M501&lt;B501,0,IF(M501=B501,0.5,"?")))</f>
        <v>0.5</v>
      </c>
      <c r="Q501" s="316">
        <f t="shared" si="193"/>
        <v>0.5</v>
      </c>
      <c r="R501" s="159">
        <f>IF(O501=0,0,IF(O501&gt;D501,2,IF(O501&lt;D501,0,IF(O501=D501,1,"?"))))</f>
        <v>0</v>
      </c>
      <c r="S501" s="407">
        <f>SUM(P505:R505)</f>
        <v>4</v>
      </c>
    </row>
    <row r="502" spans="1:19" ht="12.75">
      <c r="A502" s="25"/>
      <c r="B502" s="16"/>
      <c r="C502" s="16"/>
      <c r="D502" s="74">
        <f>SUM(B502:C502)</f>
        <v>0</v>
      </c>
      <c r="E502" s="18">
        <f t="shared" si="192"/>
        <v>0.5</v>
      </c>
      <c r="F502" s="18">
        <f t="shared" si="192"/>
        <v>0.5</v>
      </c>
      <c r="G502" s="17">
        <f>IF(D502=0,0,IF(D502&gt;O502,2,IF(D502&lt;O502,0,IF(D502=O502,1,"?"))))</f>
        <v>0</v>
      </c>
      <c r="H502" s="408"/>
      <c r="I502" s="19" t="s">
        <v>8</v>
      </c>
      <c r="J502" s="24"/>
      <c r="K502" s="21"/>
      <c r="L502" s="135"/>
      <c r="M502" s="16"/>
      <c r="N502" s="16"/>
      <c r="O502" s="74">
        <f>SUM(M502:N502)</f>
        <v>0</v>
      </c>
      <c r="P502" s="18">
        <f t="shared" si="193"/>
        <v>0.5</v>
      </c>
      <c r="Q502" s="18">
        <f t="shared" si="193"/>
        <v>0.5</v>
      </c>
      <c r="R502" s="18">
        <f>IF(O502=0,0,IF(O502&gt;D502,2,IF(O502&lt;D502,0,IF(O502=D502,1,"?"))))</f>
        <v>0</v>
      </c>
      <c r="S502" s="408"/>
    </row>
    <row r="503" spans="1:19" ht="12.75">
      <c r="A503" s="58"/>
      <c r="B503" s="16"/>
      <c r="C503" s="16"/>
      <c r="D503" s="74">
        <f>SUM(B503:C503)</f>
        <v>0</v>
      </c>
      <c r="E503" s="18">
        <f t="shared" si="192"/>
        <v>0.5</v>
      </c>
      <c r="F503" s="18">
        <f t="shared" si="192"/>
        <v>0.5</v>
      </c>
      <c r="G503" s="17">
        <f>IF(D503=0,0,IF(D503&gt;O503,2,IF(D503&lt;O503,0,IF(D503=O503,1,"?"))))</f>
        <v>0</v>
      </c>
      <c r="H503" s="408"/>
      <c r="I503" s="317">
        <f>SUM(H501:H506)</f>
        <v>4</v>
      </c>
      <c r="J503" s="20" t="s">
        <v>10</v>
      </c>
      <c r="K503" s="318">
        <f>S501+S506</f>
        <v>4</v>
      </c>
      <c r="L503" s="133"/>
      <c r="M503" s="16"/>
      <c r="N503" s="16"/>
      <c r="O503" s="74">
        <f>SUM(M503:N503)</f>
        <v>0</v>
      </c>
      <c r="P503" s="18">
        <f t="shared" si="193"/>
        <v>0.5</v>
      </c>
      <c r="Q503" s="18">
        <f t="shared" si="193"/>
        <v>0.5</v>
      </c>
      <c r="R503" s="18">
        <f>IF(O503=0,0,IF(O503&gt;D503,2,IF(O503&lt;D503,0,IF(O503=D503,1,"?"))))</f>
        <v>0</v>
      </c>
      <c r="S503" s="408"/>
    </row>
    <row r="504" spans="1:19" ht="13.5" thickBot="1">
      <c r="A504" s="25"/>
      <c r="B504" s="27"/>
      <c r="C504" s="27"/>
      <c r="D504" s="74">
        <f>SUM(B504:C504)</f>
        <v>0</v>
      </c>
      <c r="E504" s="75">
        <f t="shared" si="192"/>
        <v>0.5</v>
      </c>
      <c r="F504" s="139">
        <f t="shared" si="192"/>
        <v>0.5</v>
      </c>
      <c r="G504" s="28">
        <f>IF(D504=0,0,IF(D504&gt;O504,2,IF(D504&lt;O504,0,IF(D504=O504,1,"?"))))</f>
        <v>0</v>
      </c>
      <c r="H504" s="408"/>
      <c r="I504" s="19"/>
      <c r="J504" s="20"/>
      <c r="K504" s="21"/>
      <c r="L504" s="135"/>
      <c r="M504" s="27"/>
      <c r="N504" s="27"/>
      <c r="O504" s="74">
        <f>SUM(M504:N504)</f>
        <v>0</v>
      </c>
      <c r="P504" s="76">
        <f t="shared" si="193"/>
        <v>0.5</v>
      </c>
      <c r="Q504" s="76">
        <f t="shared" si="193"/>
        <v>0.5</v>
      </c>
      <c r="R504" s="29">
        <f>IF(O504=0,0,IF(O504&gt;D504,2,IF(O504&lt;D504,0,IF(O504=D504,1,"?"))))</f>
        <v>0</v>
      </c>
      <c r="S504" s="408"/>
    </row>
    <row r="505" spans="1:19" ht="13.5" thickBot="1">
      <c r="A505" s="171"/>
      <c r="B505" s="32">
        <f aca="true" t="shared" si="194" ref="B505:G505">SUM(B501:B504)</f>
        <v>0</v>
      </c>
      <c r="C505" s="32">
        <f t="shared" si="194"/>
        <v>0</v>
      </c>
      <c r="D505" s="33">
        <f t="shared" si="194"/>
        <v>0</v>
      </c>
      <c r="E505" s="34">
        <f t="shared" si="194"/>
        <v>2</v>
      </c>
      <c r="F505" s="34">
        <f t="shared" si="194"/>
        <v>2</v>
      </c>
      <c r="G505" s="34">
        <f t="shared" si="194"/>
        <v>0</v>
      </c>
      <c r="H505" s="409"/>
      <c r="I505" s="35"/>
      <c r="J505" s="36"/>
      <c r="K505" s="37"/>
      <c r="L505" s="58"/>
      <c r="M505" s="39">
        <f aca="true" t="shared" si="195" ref="M505:R505">SUM(M501:M504)</f>
        <v>0</v>
      </c>
      <c r="N505" s="32">
        <f t="shared" si="195"/>
        <v>0</v>
      </c>
      <c r="O505" s="33">
        <f t="shared" si="195"/>
        <v>0</v>
      </c>
      <c r="P505" s="34">
        <f t="shared" si="195"/>
        <v>2</v>
      </c>
      <c r="Q505" s="34">
        <f t="shared" si="195"/>
        <v>2</v>
      </c>
      <c r="R505" s="34">
        <f t="shared" si="195"/>
        <v>0</v>
      </c>
      <c r="S505" s="409"/>
    </row>
    <row r="506" spans="4:19" ht="13.5" thickBot="1">
      <c r="D506" s="40">
        <f>D505</f>
        <v>0</v>
      </c>
      <c r="E506" s="162"/>
      <c r="F506" s="162"/>
      <c r="H506" s="60">
        <f>IF(D506=0,0,IF(D506&gt;O506,4,IF(D506&lt;O506,0,IF(D506&gt;=O506,2,"falsch"))))</f>
        <v>0</v>
      </c>
      <c r="I506" s="1"/>
      <c r="J506" s="1"/>
      <c r="K506" s="1"/>
      <c r="L506" s="1"/>
      <c r="O506" s="40">
        <f>O505</f>
        <v>0</v>
      </c>
      <c r="P506" s="162"/>
      <c r="Q506" s="162"/>
      <c r="R506" s="42"/>
      <c r="S506" s="77">
        <f>IF(O506=0,0,IF(O506&gt;D506,4,IF(O506&lt;D506,0,IF(O506=D506,2,"falsch"))))</f>
        <v>0</v>
      </c>
    </row>
    <row r="507" spans="8:19" ht="12.75">
      <c r="H507" s="78" t="s">
        <v>13</v>
      </c>
      <c r="I507" s="44" t="s">
        <v>14</v>
      </c>
      <c r="J507" s="45"/>
      <c r="K507" s="45"/>
      <c r="L507" s="46"/>
      <c r="S507" s="42"/>
    </row>
    <row r="508" spans="8:12" ht="12.75">
      <c r="H508" s="47"/>
      <c r="I508" s="48">
        <f>IF(I503&gt;K503,2,IF(I503=K503,1,0))</f>
        <v>1</v>
      </c>
      <c r="J508" s="48" t="s">
        <v>10</v>
      </c>
      <c r="K508" s="48">
        <f>IF(I503&lt;K503,2,IF(I503=K503,1,0))</f>
        <v>1</v>
      </c>
      <c r="L508" s="47"/>
    </row>
    <row r="509" spans="8:12" ht="13.5" thickBot="1">
      <c r="H509" s="50"/>
      <c r="I509" s="64"/>
      <c r="J509" s="52" t="e">
        <f>IF(AND(#REF!=0,#REF!=0)," ",IF(AND(#REF!&lt;&gt;"x",#REF!&lt;&gt;"x"),J513,IF(AND(#REF!="x",OR(#REF!&lt;0.1,#REF!&lt;0.1,#REF!&lt;0.1,#REF!&lt;0.1)),#REF!,IF(#REF!&lt;&gt;J514,J514,IF(#REF!&lt;&gt;J515,J515,IF(#REF!&lt;&gt;J516,J516,J510))))))</f>
        <v>#REF!</v>
      </c>
      <c r="K509" s="1"/>
      <c r="L509" s="1"/>
    </row>
    <row r="510" spans="1:19" ht="13.5" thickBot="1">
      <c r="A510" s="5" t="s">
        <v>16</v>
      </c>
      <c r="B510" s="7" t="s">
        <v>2</v>
      </c>
      <c r="C510" s="7" t="s">
        <v>2</v>
      </c>
      <c r="D510" s="7" t="s">
        <v>3</v>
      </c>
      <c r="E510" s="8"/>
      <c r="F510" s="8"/>
      <c r="G510" s="8" t="s">
        <v>4</v>
      </c>
      <c r="H510" s="9" t="s">
        <v>5</v>
      </c>
      <c r="I510" s="19"/>
      <c r="J510" s="79"/>
      <c r="K510" s="79"/>
      <c r="L510" s="13"/>
      <c r="M510" s="54" t="s">
        <v>2</v>
      </c>
      <c r="N510" s="14" t="s">
        <v>2</v>
      </c>
      <c r="O510" s="14" t="s">
        <v>3</v>
      </c>
      <c r="P510" s="14"/>
      <c r="Q510" s="14"/>
      <c r="R510" s="14" t="s">
        <v>4</v>
      </c>
      <c r="S510" s="14" t="s">
        <v>5</v>
      </c>
    </row>
    <row r="511" spans="1:19" ht="12.75">
      <c r="A511" s="55" t="s">
        <v>18</v>
      </c>
      <c r="B511" s="16">
        <v>165</v>
      </c>
      <c r="C511" s="16">
        <v>163</v>
      </c>
      <c r="D511" s="16">
        <f>SUM(B511:C511)</f>
        <v>328</v>
      </c>
      <c r="E511" s="315">
        <f aca="true" t="shared" si="196" ref="E511:F514">IF(B511&gt;M511,1,IF(B511&lt;M511,0,IF(B511=M511,0.5,"?")))</f>
        <v>1</v>
      </c>
      <c r="F511" s="315">
        <f t="shared" si="196"/>
        <v>1</v>
      </c>
      <c r="G511" s="158">
        <f>IF(D511=0,0,IF(D511&gt;O511,2,IF(D511&lt;O511,0,IF(D511=O511,1,"?"))))</f>
        <v>2</v>
      </c>
      <c r="H511" s="407">
        <f>SUM(E515:G515)</f>
        <v>16</v>
      </c>
      <c r="I511" s="19"/>
      <c r="J511" s="79"/>
      <c r="K511" s="79"/>
      <c r="L511" s="156"/>
      <c r="M511" s="16"/>
      <c r="N511" s="16"/>
      <c r="O511" s="16">
        <f>SUM(M511:N511)</f>
        <v>0</v>
      </c>
      <c r="P511" s="316">
        <f aca="true" t="shared" si="197" ref="P511:Q514">IF(M511&gt;B511,1,IF(M511&lt;B511,0,IF(M511=B511,0.5,"?")))</f>
        <v>0</v>
      </c>
      <c r="Q511" s="316">
        <f t="shared" si="197"/>
        <v>0</v>
      </c>
      <c r="R511" s="159">
        <f>IF(O511=0,0,IF(O511&gt;D511,2,IF(O511&lt;D511,0,IF(O511=D511,1,"?"))))</f>
        <v>0</v>
      </c>
      <c r="S511" s="407">
        <f>SUM(P515:R515)</f>
        <v>0</v>
      </c>
    </row>
    <row r="512" spans="1:19" ht="12.75">
      <c r="A512" s="25" t="s">
        <v>208</v>
      </c>
      <c r="B512" s="16">
        <v>156</v>
      </c>
      <c r="C512" s="16">
        <v>168</v>
      </c>
      <c r="D512" s="16">
        <f>SUM(B512:C512)</f>
        <v>324</v>
      </c>
      <c r="E512" s="18">
        <f t="shared" si="196"/>
        <v>1</v>
      </c>
      <c r="F512" s="18">
        <f t="shared" si="196"/>
        <v>1</v>
      </c>
      <c r="G512" s="17">
        <f>IF(D512=0,0,IF(D512&gt;O512,2,IF(D512&lt;O512,0,IF(D512=O512,1,"?"))))</f>
        <v>2</v>
      </c>
      <c r="H512" s="408"/>
      <c r="I512" s="19" t="s">
        <v>8</v>
      </c>
      <c r="J512" s="80"/>
      <c r="K512" s="79"/>
      <c r="L512" s="134"/>
      <c r="M512" s="16"/>
      <c r="N512" s="16"/>
      <c r="O512" s="16">
        <f>SUM(M512:N512)</f>
        <v>0</v>
      </c>
      <c r="P512" s="18">
        <f t="shared" si="197"/>
        <v>0</v>
      </c>
      <c r="Q512" s="18">
        <f t="shared" si="197"/>
        <v>0</v>
      </c>
      <c r="R512" s="18">
        <f>IF(O512=0,0,IF(O512&gt;D512,2,IF(O512&lt;D512,0,IF(O512=D512,1,"?"))))</f>
        <v>0</v>
      </c>
      <c r="S512" s="408"/>
    </row>
    <row r="513" spans="1:19" ht="12.75">
      <c r="A513" s="25" t="s">
        <v>22</v>
      </c>
      <c r="B513" s="16">
        <v>159</v>
      </c>
      <c r="C513" s="16">
        <v>163</v>
      </c>
      <c r="D513" s="16">
        <f>SUM(B513:C513)</f>
        <v>322</v>
      </c>
      <c r="E513" s="18">
        <f t="shared" si="196"/>
        <v>1</v>
      </c>
      <c r="F513" s="18">
        <f t="shared" si="196"/>
        <v>1</v>
      </c>
      <c r="G513" s="17">
        <f>IF(D513=0,0,IF(D513&gt;O513,2,IF(D513&lt;O513,0,IF(D513=O513,1,"?"))))</f>
        <v>2</v>
      </c>
      <c r="H513" s="408"/>
      <c r="I513" s="317">
        <f>SUM(H511:H516)</f>
        <v>20</v>
      </c>
      <c r="J513" s="20" t="s">
        <v>10</v>
      </c>
      <c r="K513" s="318">
        <f>S511+S516</f>
        <v>0</v>
      </c>
      <c r="L513" s="135"/>
      <c r="M513" s="16"/>
      <c r="N513" s="16"/>
      <c r="O513" s="16">
        <f>SUM(M513:N513)</f>
        <v>0</v>
      </c>
      <c r="P513" s="18">
        <f t="shared" si="197"/>
        <v>0</v>
      </c>
      <c r="Q513" s="18">
        <f t="shared" si="197"/>
        <v>0</v>
      </c>
      <c r="R513" s="18">
        <f>IF(O513=0,0,IF(O513&gt;D513,2,IF(O513&lt;D513,0,IF(O513=D513,1,"?"))))</f>
        <v>0</v>
      </c>
      <c r="S513" s="408"/>
    </row>
    <row r="514" spans="1:19" ht="13.5" thickBot="1">
      <c r="A514" s="25" t="s">
        <v>20</v>
      </c>
      <c r="B514" s="27">
        <v>163</v>
      </c>
      <c r="C514" s="27">
        <v>168</v>
      </c>
      <c r="D514" s="16">
        <f>SUM(B514:C514)</f>
        <v>331</v>
      </c>
      <c r="E514" s="75">
        <f t="shared" si="196"/>
        <v>1</v>
      </c>
      <c r="F514" s="139">
        <f t="shared" si="196"/>
        <v>1</v>
      </c>
      <c r="G514" s="28">
        <f>IF(D514=0,0,IF(D514&gt;O514,2,IF(D514&lt;O514,0,IF(D514=O514,1,"?"))))</f>
        <v>2</v>
      </c>
      <c r="H514" s="408"/>
      <c r="I514" s="19"/>
      <c r="J514" s="79"/>
      <c r="K514" s="79"/>
      <c r="L514" s="135"/>
      <c r="M514" s="27"/>
      <c r="N514" s="27"/>
      <c r="O514" s="16">
        <f>SUM(M514:N514)</f>
        <v>0</v>
      </c>
      <c r="P514" s="76">
        <f t="shared" si="197"/>
        <v>0</v>
      </c>
      <c r="Q514" s="76">
        <f t="shared" si="197"/>
        <v>0</v>
      </c>
      <c r="R514" s="29">
        <f>IF(O514=0,0,IF(O514&gt;D514,2,IF(O514&lt;D514,0,IF(O514=D514,1,"?"))))</f>
        <v>0</v>
      </c>
      <c r="S514" s="408"/>
    </row>
    <row r="515" spans="1:19" ht="13.5" thickBot="1">
      <c r="A515" s="30"/>
      <c r="B515" s="32">
        <f aca="true" t="shared" si="198" ref="B515:G515">SUM(B511:B514)</f>
        <v>643</v>
      </c>
      <c r="C515" s="32">
        <f t="shared" si="198"/>
        <v>662</v>
      </c>
      <c r="D515" s="33">
        <f t="shared" si="198"/>
        <v>1305</v>
      </c>
      <c r="E515" s="34">
        <f t="shared" si="198"/>
        <v>4</v>
      </c>
      <c r="F515" s="34">
        <f t="shared" si="198"/>
        <v>4</v>
      </c>
      <c r="G515" s="34">
        <f t="shared" si="198"/>
        <v>8</v>
      </c>
      <c r="H515" s="409"/>
      <c r="I515" s="19"/>
      <c r="J515" s="79"/>
      <c r="K515" s="79"/>
      <c r="L515" s="155"/>
      <c r="M515" s="59">
        <f aca="true" t="shared" si="199" ref="M515:R515">SUM(M511:M514)</f>
        <v>0</v>
      </c>
      <c r="N515" s="32">
        <f t="shared" si="199"/>
        <v>0</v>
      </c>
      <c r="O515" s="33">
        <f t="shared" si="199"/>
        <v>0</v>
      </c>
      <c r="P515" s="34">
        <f t="shared" si="199"/>
        <v>0</v>
      </c>
      <c r="Q515" s="34">
        <f t="shared" si="199"/>
        <v>0</v>
      </c>
      <c r="R515" s="34">
        <f t="shared" si="199"/>
        <v>0</v>
      </c>
      <c r="S515" s="409"/>
    </row>
    <row r="516" spans="4:19" ht="13.5" thickBot="1">
      <c r="D516" s="40">
        <f>D515</f>
        <v>1305</v>
      </c>
      <c r="E516" s="162"/>
      <c r="F516" s="162"/>
      <c r="H516" s="60">
        <f>IF(D516=0,0,IF(D516&gt;O516,4,IF(D516&lt;O516,0,IF(D516&gt;=O516,2,"falsch"))))</f>
        <v>4</v>
      </c>
      <c r="I516" s="41"/>
      <c r="O516" s="40">
        <f>O515</f>
        <v>0</v>
      </c>
      <c r="P516" s="162"/>
      <c r="Q516" s="162"/>
      <c r="R516" s="42"/>
      <c r="S516" s="43">
        <f>IF(O516=0,0,IF(O516&gt;D516,4,IF(O516&lt;D516,0,IF(O516=D516,2,"falsch"))))</f>
        <v>0</v>
      </c>
    </row>
    <row r="517" spans="9:11" ht="12.75">
      <c r="I517" s="44" t="s">
        <v>14</v>
      </c>
      <c r="J517" s="45"/>
      <c r="K517" s="45"/>
    </row>
    <row r="518" spans="8:11" ht="12.75">
      <c r="H518" s="1"/>
      <c r="I518" s="48">
        <f>IF(I513&gt;K513,2,IF(I513=K513,1,0))</f>
        <v>2</v>
      </c>
      <c r="J518" s="48" t="s">
        <v>10</v>
      </c>
      <c r="K518" s="48">
        <f>IF(I513&lt;K513,2,IF(I513=K513,1,0))</f>
        <v>0</v>
      </c>
    </row>
    <row r="519" ht="13.5" thickBot="1"/>
    <row r="520" spans="1:19" ht="13.5" thickBot="1">
      <c r="A520" s="72" t="s">
        <v>313</v>
      </c>
      <c r="B520" s="7" t="s">
        <v>2</v>
      </c>
      <c r="C520" s="7" t="s">
        <v>2</v>
      </c>
      <c r="D520" s="7" t="s">
        <v>3</v>
      </c>
      <c r="E520" s="8"/>
      <c r="F520" s="8"/>
      <c r="G520" s="8" t="s">
        <v>4</v>
      </c>
      <c r="H520" s="9" t="s">
        <v>5</v>
      </c>
      <c r="I520" s="19"/>
      <c r="J520" s="79"/>
      <c r="K520" s="79"/>
      <c r="L520" s="61" t="s">
        <v>301</v>
      </c>
      <c r="M520" s="14" t="s">
        <v>2</v>
      </c>
      <c r="N520" s="14" t="s">
        <v>2</v>
      </c>
      <c r="O520" s="14" t="s">
        <v>3</v>
      </c>
      <c r="P520" s="14"/>
      <c r="Q520" s="14"/>
      <c r="R520" s="14" t="s">
        <v>4</v>
      </c>
      <c r="S520" s="14" t="s">
        <v>5</v>
      </c>
    </row>
    <row r="521" spans="1:19" ht="12.75">
      <c r="A521" s="55" t="s">
        <v>307</v>
      </c>
      <c r="B521" s="16">
        <v>170</v>
      </c>
      <c r="C521" s="16">
        <v>160</v>
      </c>
      <c r="D521" s="16">
        <f>SUM(B521:C521)</f>
        <v>330</v>
      </c>
      <c r="E521" s="315">
        <f aca="true" t="shared" si="200" ref="E521:F524">IF(B521&gt;M521,1,IF(B521&lt;M521,0,IF(B521=M521,0.5,"?")))</f>
        <v>1</v>
      </c>
      <c r="F521" s="315">
        <f t="shared" si="200"/>
        <v>1</v>
      </c>
      <c r="G521" s="158">
        <f>IF(D521=0,0,IF(D521&gt;O521,2,IF(D521&lt;O521,0,IF(D521=O521,1,"?"))))</f>
        <v>2</v>
      </c>
      <c r="H521" s="407">
        <f>SUM(E525:G525)</f>
        <v>12</v>
      </c>
      <c r="I521" s="19"/>
      <c r="J521" s="79"/>
      <c r="K521" s="79"/>
      <c r="L521" s="55" t="s">
        <v>446</v>
      </c>
      <c r="M521" s="16">
        <v>156</v>
      </c>
      <c r="N521" s="16">
        <v>153</v>
      </c>
      <c r="O521" s="16">
        <f>SUM(M521:N521)</f>
        <v>309</v>
      </c>
      <c r="P521" s="316">
        <f aca="true" t="shared" si="201" ref="P521:Q524">IF(M521&gt;B521,1,IF(M521&lt;B521,0,IF(M521=B521,0.5,"?")))</f>
        <v>0</v>
      </c>
      <c r="Q521" s="316">
        <f t="shared" si="201"/>
        <v>0</v>
      </c>
      <c r="R521" s="159">
        <f>IF(O521=0,0,IF(O521&gt;D521,2,IF(O521&lt;D521,0,IF(O521=D521,1,"?"))))</f>
        <v>0</v>
      </c>
      <c r="S521" s="407">
        <f>SUM(P525:R525)</f>
        <v>4</v>
      </c>
    </row>
    <row r="522" spans="1:19" ht="12.75">
      <c r="A522" s="25" t="s">
        <v>262</v>
      </c>
      <c r="B522" s="16">
        <v>147</v>
      </c>
      <c r="C522" s="16">
        <v>169</v>
      </c>
      <c r="D522" s="16">
        <f>SUM(B522:C522)</f>
        <v>316</v>
      </c>
      <c r="E522" s="18">
        <f t="shared" si="200"/>
        <v>1</v>
      </c>
      <c r="F522" s="18">
        <f t="shared" si="200"/>
        <v>1</v>
      </c>
      <c r="G522" s="17">
        <f>IF(D522=0,0,IF(D522&gt;O522,2,IF(D522&lt;O522,0,IF(D522=O522,1,"?"))))</f>
        <v>2</v>
      </c>
      <c r="H522" s="408"/>
      <c r="I522" s="19" t="s">
        <v>8</v>
      </c>
      <c r="J522" s="80"/>
      <c r="K522" s="79"/>
      <c r="L522" s="25" t="s">
        <v>447</v>
      </c>
      <c r="M522" s="16">
        <v>142</v>
      </c>
      <c r="N522" s="16">
        <v>157</v>
      </c>
      <c r="O522" s="16">
        <f>SUM(M522:N522)</f>
        <v>299</v>
      </c>
      <c r="P522" s="18">
        <f t="shared" si="201"/>
        <v>0</v>
      </c>
      <c r="Q522" s="18">
        <f t="shared" si="201"/>
        <v>0</v>
      </c>
      <c r="R522" s="18">
        <f>IF(O522=0,0,IF(O522&gt;D522,2,IF(O522&lt;D522,0,IF(O522=D522,1,"?"))))</f>
        <v>0</v>
      </c>
      <c r="S522" s="408"/>
    </row>
    <row r="523" spans="1:19" ht="12.75">
      <c r="A523" s="25" t="s">
        <v>259</v>
      </c>
      <c r="B523" s="16">
        <v>183</v>
      </c>
      <c r="C523" s="16">
        <v>159</v>
      </c>
      <c r="D523" s="16">
        <f>SUM(B523:C523)</f>
        <v>342</v>
      </c>
      <c r="E523" s="18">
        <f t="shared" si="200"/>
        <v>1</v>
      </c>
      <c r="F523" s="18">
        <f t="shared" si="200"/>
        <v>1</v>
      </c>
      <c r="G523" s="17">
        <f>IF(D523=0,0,IF(D523&gt;O523,2,IF(D523&lt;O523,0,IF(D523=O523,1,"?"))))</f>
        <v>2</v>
      </c>
      <c r="H523" s="408"/>
      <c r="I523" s="317">
        <f>SUM(H521:H526)</f>
        <v>16</v>
      </c>
      <c r="J523" s="20" t="s">
        <v>10</v>
      </c>
      <c r="K523" s="318">
        <f>S521+S526</f>
        <v>4</v>
      </c>
      <c r="L523" s="25" t="s">
        <v>271</v>
      </c>
      <c r="M523" s="16">
        <v>157</v>
      </c>
      <c r="N523" s="16">
        <v>149</v>
      </c>
      <c r="O523" s="16">
        <f>SUM(M523:N523)</f>
        <v>306</v>
      </c>
      <c r="P523" s="18">
        <f t="shared" si="201"/>
        <v>0</v>
      </c>
      <c r="Q523" s="18">
        <f t="shared" si="201"/>
        <v>0</v>
      </c>
      <c r="R523" s="18">
        <f>IF(O523=0,0,IF(O523&gt;D523,2,IF(O523&lt;D523,0,IF(O523=D523,1,"?"))))</f>
        <v>0</v>
      </c>
      <c r="S523" s="408"/>
    </row>
    <row r="524" spans="1:19" ht="13.5" thickBot="1">
      <c r="A524" s="25" t="s">
        <v>261</v>
      </c>
      <c r="B524" s="27">
        <v>150</v>
      </c>
      <c r="C524" s="27">
        <v>148</v>
      </c>
      <c r="D524" s="27">
        <f>SUM(B524:C524)</f>
        <v>298</v>
      </c>
      <c r="E524" s="75">
        <f t="shared" si="200"/>
        <v>0</v>
      </c>
      <c r="F524" s="139">
        <f t="shared" si="200"/>
        <v>0</v>
      </c>
      <c r="G524" s="28">
        <f>IF(D524=0,0,IF(D524&gt;O524,2,IF(D524&lt;O524,0,IF(D524=O524,1,"?"))))</f>
        <v>0</v>
      </c>
      <c r="H524" s="408"/>
      <c r="I524" s="19"/>
      <c r="J524" s="79"/>
      <c r="K524" s="79"/>
      <c r="L524" s="58" t="s">
        <v>311</v>
      </c>
      <c r="M524" s="27">
        <v>157</v>
      </c>
      <c r="N524" s="27">
        <v>162</v>
      </c>
      <c r="O524" s="27">
        <f>SUM(M524:N524)</f>
        <v>319</v>
      </c>
      <c r="P524" s="76">
        <f t="shared" si="201"/>
        <v>1</v>
      </c>
      <c r="Q524" s="76">
        <f t="shared" si="201"/>
        <v>1</v>
      </c>
      <c r="R524" s="29">
        <f>IF(O524=0,0,IF(O524&gt;D524,2,IF(O524&lt;D524,0,IF(O524=D524,1,"?"))))</f>
        <v>2</v>
      </c>
      <c r="S524" s="408"/>
    </row>
    <row r="525" spans="1:19" ht="13.5" thickBot="1">
      <c r="A525" s="30"/>
      <c r="B525" s="32">
        <f aca="true" t="shared" si="202" ref="B525:G525">SUM(B521:B524)</f>
        <v>650</v>
      </c>
      <c r="C525" s="32">
        <f t="shared" si="202"/>
        <v>636</v>
      </c>
      <c r="D525" s="33">
        <f t="shared" si="202"/>
        <v>1286</v>
      </c>
      <c r="E525" s="34">
        <f t="shared" si="202"/>
        <v>3</v>
      </c>
      <c r="F525" s="34">
        <f t="shared" si="202"/>
        <v>3</v>
      </c>
      <c r="G525" s="34">
        <f t="shared" si="202"/>
        <v>6</v>
      </c>
      <c r="H525" s="409"/>
      <c r="I525" s="19"/>
      <c r="J525" s="79"/>
      <c r="K525" s="79"/>
      <c r="L525" s="38"/>
      <c r="M525" s="59">
        <f aca="true" t="shared" si="203" ref="M525:R525">SUM(M521:M524)</f>
        <v>612</v>
      </c>
      <c r="N525" s="32">
        <f t="shared" si="203"/>
        <v>621</v>
      </c>
      <c r="O525" s="33">
        <f t="shared" si="203"/>
        <v>1233</v>
      </c>
      <c r="P525" s="34">
        <f t="shared" si="203"/>
        <v>1</v>
      </c>
      <c r="Q525" s="34">
        <f t="shared" si="203"/>
        <v>1</v>
      </c>
      <c r="R525" s="34">
        <f t="shared" si="203"/>
        <v>2</v>
      </c>
      <c r="S525" s="409"/>
    </row>
    <row r="526" spans="4:19" ht="13.5" thickBot="1">
      <c r="D526" s="40">
        <f>D525</f>
        <v>1286</v>
      </c>
      <c r="E526" s="162"/>
      <c r="F526" s="162"/>
      <c r="H526" s="60">
        <f>IF(D526=0,0,IF(D526&gt;O526,4,IF(D526&lt;O526,0,IF(D526&gt;=O526,2,"falsch"))))</f>
        <v>4</v>
      </c>
      <c r="I526" s="41"/>
      <c r="O526" s="40">
        <f>O525</f>
        <v>1233</v>
      </c>
      <c r="P526" s="162"/>
      <c r="Q526" s="162"/>
      <c r="R526" s="42"/>
      <c r="S526" s="43">
        <f>IF(O526=0,0,IF(O526&gt;D526,4,IF(O526&lt;D526,0,IF(O526=D526,2,"falsch"))))</f>
        <v>0</v>
      </c>
    </row>
    <row r="527" spans="9:11" ht="12.75">
      <c r="I527" s="44" t="s">
        <v>14</v>
      </c>
      <c r="J527" s="45"/>
      <c r="K527" s="45"/>
    </row>
    <row r="528" spans="9:11" ht="12.75">
      <c r="I528" s="48">
        <f>IF(I523&gt;K523,2,IF(I523=K523,1,0))</f>
        <v>2</v>
      </c>
      <c r="J528" s="48" t="s">
        <v>10</v>
      </c>
      <c r="K528" s="48">
        <f>IF(I523&lt;K523,2,IF(I523=K523,1,0))</f>
        <v>0</v>
      </c>
    </row>
    <row r="529" spans="18:19" ht="13.5" thickBot="1">
      <c r="R529" s="1"/>
      <c r="S529" s="1"/>
    </row>
    <row r="530" spans="1:19" ht="13.5" thickBot="1">
      <c r="A530" s="5"/>
      <c r="B530" s="7" t="s">
        <v>2</v>
      </c>
      <c r="C530" s="7" t="s">
        <v>2</v>
      </c>
      <c r="D530" s="7" t="s">
        <v>3</v>
      </c>
      <c r="E530" s="8"/>
      <c r="F530" s="8"/>
      <c r="G530" s="8" t="s">
        <v>4</v>
      </c>
      <c r="H530" s="9" t="s">
        <v>5</v>
      </c>
      <c r="I530" s="19"/>
      <c r="J530" s="79"/>
      <c r="K530" s="79"/>
      <c r="L530" s="81" t="s">
        <v>48</v>
      </c>
      <c r="M530" s="14" t="s">
        <v>2</v>
      </c>
      <c r="N530" s="14" t="s">
        <v>2</v>
      </c>
      <c r="O530" s="14" t="s">
        <v>3</v>
      </c>
      <c r="P530" s="14"/>
      <c r="Q530" s="14"/>
      <c r="R530" s="14" t="s">
        <v>4</v>
      </c>
      <c r="S530" s="62" t="s">
        <v>5</v>
      </c>
    </row>
    <row r="531" spans="1:19" ht="12.75">
      <c r="A531" s="55"/>
      <c r="B531" s="16"/>
      <c r="C531" s="16"/>
      <c r="D531" s="16">
        <f>SUM(B531:C531)</f>
        <v>0</v>
      </c>
      <c r="E531" s="315">
        <f aca="true" t="shared" si="204" ref="E531:F534">IF(B531&gt;M531,1,IF(B531&lt;M531,0,IF(B531=M531,0.5,"?")))</f>
        <v>0</v>
      </c>
      <c r="F531" s="315">
        <f t="shared" si="204"/>
        <v>0</v>
      </c>
      <c r="G531" s="158">
        <f>IF(D531=0,0,IF(D531&gt;O531,2,IF(D531&lt;O531,0,IF(D531=O531,1,"?"))))</f>
        <v>0</v>
      </c>
      <c r="H531" s="407">
        <f>SUM(E535:G535)</f>
        <v>0</v>
      </c>
      <c r="I531" s="19"/>
      <c r="J531" s="79"/>
      <c r="K531" s="79"/>
      <c r="L531" s="55" t="s">
        <v>54</v>
      </c>
      <c r="M531" s="16">
        <v>159</v>
      </c>
      <c r="N531" s="16">
        <v>159</v>
      </c>
      <c r="O531" s="16">
        <f>SUM(M531:N531)</f>
        <v>318</v>
      </c>
      <c r="P531" s="316">
        <f aca="true" t="shared" si="205" ref="P531:Q534">IF(M531&gt;B531,1,IF(M531&lt;B531,0,IF(M531=B531,0.5,"?")))</f>
        <v>1</v>
      </c>
      <c r="Q531" s="316">
        <f t="shared" si="205"/>
        <v>1</v>
      </c>
      <c r="R531" s="159">
        <f>IF(O531=0,0,IF(O531&gt;D531,2,IF(O531&lt;D531,0,IF(O531=D531,1,"?"))))</f>
        <v>2</v>
      </c>
      <c r="S531" s="407">
        <f>SUM(P535:R535)</f>
        <v>16</v>
      </c>
    </row>
    <row r="532" spans="1:19" ht="12.75">
      <c r="A532" s="25"/>
      <c r="B532" s="16"/>
      <c r="C532" s="16"/>
      <c r="D532" s="16">
        <f>SUM(B532:C532)</f>
        <v>0</v>
      </c>
      <c r="E532" s="18">
        <f t="shared" si="204"/>
        <v>0</v>
      </c>
      <c r="F532" s="18">
        <f t="shared" si="204"/>
        <v>0</v>
      </c>
      <c r="G532" s="17">
        <f>IF(D532=0,0,IF(D532&gt;O532,2,IF(D532&lt;O532,0,IF(D532=O532,1,"?"))))</f>
        <v>0</v>
      </c>
      <c r="H532" s="408"/>
      <c r="I532" s="19" t="s">
        <v>8</v>
      </c>
      <c r="J532" s="80"/>
      <c r="K532" s="79"/>
      <c r="L532" s="25" t="s">
        <v>55</v>
      </c>
      <c r="M532" s="16">
        <v>138</v>
      </c>
      <c r="N532" s="16">
        <v>150</v>
      </c>
      <c r="O532" s="16">
        <f>SUM(M532:N532)</f>
        <v>288</v>
      </c>
      <c r="P532" s="18">
        <f t="shared" si="205"/>
        <v>1</v>
      </c>
      <c r="Q532" s="18">
        <f t="shared" si="205"/>
        <v>1</v>
      </c>
      <c r="R532" s="18">
        <f>IF(O532=0,0,IF(O532&gt;D532,2,IF(O532&lt;D532,0,IF(O532=D532,1,"?"))))</f>
        <v>2</v>
      </c>
      <c r="S532" s="408"/>
    </row>
    <row r="533" spans="1:19" ht="12.75">
      <c r="A533" s="58"/>
      <c r="B533" s="16"/>
      <c r="C533" s="16"/>
      <c r="D533" s="16">
        <f>SUM(B533:C533)</f>
        <v>0</v>
      </c>
      <c r="E533" s="18">
        <f t="shared" si="204"/>
        <v>0</v>
      </c>
      <c r="F533" s="18">
        <f t="shared" si="204"/>
        <v>0</v>
      </c>
      <c r="G533" s="17">
        <f>IF(D533=0,0,IF(D533&gt;O533,2,IF(D533&lt;O533,0,IF(D533=O533,1,"?"))))</f>
        <v>0</v>
      </c>
      <c r="H533" s="408"/>
      <c r="I533" s="317">
        <f>SUM(H531:H536)</f>
        <v>0</v>
      </c>
      <c r="J533" s="20" t="s">
        <v>10</v>
      </c>
      <c r="K533" s="318">
        <f>S531+S536</f>
        <v>20</v>
      </c>
      <c r="L533" s="58" t="s">
        <v>57</v>
      </c>
      <c r="M533" s="16">
        <v>160</v>
      </c>
      <c r="N533" s="16">
        <v>173</v>
      </c>
      <c r="O533" s="16">
        <f>SUM(M533:N533)</f>
        <v>333</v>
      </c>
      <c r="P533" s="18">
        <f t="shared" si="205"/>
        <v>1</v>
      </c>
      <c r="Q533" s="18">
        <f t="shared" si="205"/>
        <v>1</v>
      </c>
      <c r="R533" s="18">
        <f>IF(O533=0,0,IF(O533&gt;D533,2,IF(O533&lt;D533,0,IF(O533=D533,1,"?"))))</f>
        <v>2</v>
      </c>
      <c r="S533" s="408"/>
    </row>
    <row r="534" spans="1:19" ht="13.5" thickBot="1">
      <c r="A534" s="25"/>
      <c r="B534" s="27"/>
      <c r="C534" s="27"/>
      <c r="D534" s="27">
        <f>SUM(B534:C534)</f>
        <v>0</v>
      </c>
      <c r="E534" s="75">
        <f t="shared" si="204"/>
        <v>0</v>
      </c>
      <c r="F534" s="139">
        <f t="shared" si="204"/>
        <v>0</v>
      </c>
      <c r="G534" s="28">
        <f>IF(D534=0,0,IF(D534&gt;O534,2,IF(D534&lt;O534,0,IF(D534=O534,1,"?"))))</f>
        <v>0</v>
      </c>
      <c r="H534" s="408"/>
      <c r="I534" s="19"/>
      <c r="J534" s="79"/>
      <c r="K534" s="79"/>
      <c r="L534" s="25" t="s">
        <v>56</v>
      </c>
      <c r="M534" s="27">
        <v>183</v>
      </c>
      <c r="N534" s="27">
        <v>193</v>
      </c>
      <c r="O534" s="27">
        <f>SUM(M534:N534)</f>
        <v>376</v>
      </c>
      <c r="P534" s="76">
        <f t="shared" si="205"/>
        <v>1</v>
      </c>
      <c r="Q534" s="76">
        <f t="shared" si="205"/>
        <v>1</v>
      </c>
      <c r="R534" s="29">
        <f>IF(O534=0,0,IF(O534&gt;D534,2,IF(O534&lt;D534,0,IF(O534=D534,1,"?"))))</f>
        <v>2</v>
      </c>
      <c r="S534" s="408"/>
    </row>
    <row r="535" spans="1:19" ht="13.5" thickBot="1">
      <c r="A535" s="30"/>
      <c r="B535" s="32">
        <f aca="true" t="shared" si="206" ref="B535:G535">SUM(B531:B534)</f>
        <v>0</v>
      </c>
      <c r="C535" s="32">
        <f t="shared" si="206"/>
        <v>0</v>
      </c>
      <c r="D535" s="33">
        <f t="shared" si="206"/>
        <v>0</v>
      </c>
      <c r="E535" s="34">
        <f t="shared" si="206"/>
        <v>0</v>
      </c>
      <c r="F535" s="34">
        <f t="shared" si="206"/>
        <v>0</v>
      </c>
      <c r="G535" s="34">
        <f t="shared" si="206"/>
        <v>0</v>
      </c>
      <c r="H535" s="409"/>
      <c r="I535" s="19"/>
      <c r="J535" s="79"/>
      <c r="K535" s="79"/>
      <c r="L535" s="38"/>
      <c r="M535" s="59">
        <f aca="true" t="shared" si="207" ref="M535:R535">SUM(M531:M534)</f>
        <v>640</v>
      </c>
      <c r="N535" s="32">
        <f t="shared" si="207"/>
        <v>675</v>
      </c>
      <c r="O535" s="33">
        <f t="shared" si="207"/>
        <v>1315</v>
      </c>
      <c r="P535" s="34">
        <f t="shared" si="207"/>
        <v>4</v>
      </c>
      <c r="Q535" s="34">
        <f t="shared" si="207"/>
        <v>4</v>
      </c>
      <c r="R535" s="34">
        <f t="shared" si="207"/>
        <v>8</v>
      </c>
      <c r="S535" s="409"/>
    </row>
    <row r="536" spans="4:19" ht="13.5" thickBot="1">
      <c r="D536" s="40">
        <f>D535</f>
        <v>0</v>
      </c>
      <c r="E536" s="162"/>
      <c r="F536" s="162"/>
      <c r="H536" s="60">
        <f>IF(D536=0,0,IF(D536&gt;O536,4,IF(D536&lt;O536,0,IF(D536&gt;=O536,2,"falsch"))))</f>
        <v>0</v>
      </c>
      <c r="I536" s="41"/>
      <c r="O536" s="40">
        <f>O535</f>
        <v>1315</v>
      </c>
      <c r="P536" s="162"/>
      <c r="Q536" s="162"/>
      <c r="R536" s="42"/>
      <c r="S536" s="43">
        <f>IF(O536=0,0,IF(O536&gt;D536,4,IF(O536&lt;D536,0,IF(O536=D536,2,"falsch"))))</f>
        <v>4</v>
      </c>
    </row>
    <row r="537" spans="9:19" ht="12.75">
      <c r="I537" s="44" t="s">
        <v>14</v>
      </c>
      <c r="J537" s="45"/>
      <c r="K537" s="45"/>
      <c r="S537" s="42"/>
    </row>
    <row r="538" spans="9:11" ht="12.75">
      <c r="I538" s="48">
        <f>IF(I533&gt;K533,2,IF(I533=K533,1,0))</f>
        <v>0</v>
      </c>
      <c r="J538" s="48" t="s">
        <v>10</v>
      </c>
      <c r="K538" s="48">
        <f>IF(I533&lt;K533,2,IF(I533=K533,1,0))</f>
        <v>2</v>
      </c>
    </row>
    <row r="539" spans="8:10" ht="13.5" thickBot="1">
      <c r="H539" s="50"/>
      <c r="I539" s="64"/>
      <c r="J539" s="50" t="e">
        <f>IF(AND(#REF!=0,#REF!=0)," ",IF(AND(#REF!&lt;&gt;"x",#REF!&lt;&gt;"x"),J543,IF(AND(#REF!="x",OR(#REF!&lt;0.1,#REF!&lt;0.1,#REF!&lt;0.1,#REF!&lt;0.1)),#REF!,IF(#REF!&lt;&gt;J544,J544,IF(#REF!&lt;&gt;J545,J545,IF(#REF!&lt;&gt;J546,J546,J540))))))</f>
        <v>#REF!</v>
      </c>
    </row>
    <row r="540" spans="1:19" ht="13.5" thickBot="1">
      <c r="A540" s="81" t="s">
        <v>439</v>
      </c>
      <c r="B540" s="7" t="s">
        <v>2</v>
      </c>
      <c r="C540" s="7" t="s">
        <v>2</v>
      </c>
      <c r="D540" s="7" t="s">
        <v>3</v>
      </c>
      <c r="E540" s="8"/>
      <c r="F540" s="8"/>
      <c r="G540" s="8" t="s">
        <v>4</v>
      </c>
      <c r="H540" s="9" t="s">
        <v>5</v>
      </c>
      <c r="I540" s="19"/>
      <c r="J540" s="79"/>
      <c r="K540" s="79"/>
      <c r="L540" s="13" t="s">
        <v>337</v>
      </c>
      <c r="M540" s="14" t="s">
        <v>2</v>
      </c>
      <c r="N540" s="14" t="s">
        <v>2</v>
      </c>
      <c r="O540" s="14" t="s">
        <v>3</v>
      </c>
      <c r="P540" s="14"/>
      <c r="Q540" s="14"/>
      <c r="R540" s="14" t="s">
        <v>4</v>
      </c>
      <c r="S540" s="62" t="s">
        <v>5</v>
      </c>
    </row>
    <row r="541" spans="1:19" ht="12.75">
      <c r="A541" s="156" t="s">
        <v>244</v>
      </c>
      <c r="B541" s="16">
        <v>157</v>
      </c>
      <c r="C541" s="16">
        <v>181</v>
      </c>
      <c r="D541" s="16">
        <f>SUM(B541:C541)</f>
        <v>338</v>
      </c>
      <c r="E541" s="315">
        <f aca="true" t="shared" si="208" ref="E541:F544">IF(B541&gt;M541,1,IF(B541&lt;M541,0,IF(B541=M541,0.5,"?")))</f>
        <v>1</v>
      </c>
      <c r="F541" s="315">
        <f t="shared" si="208"/>
        <v>1</v>
      </c>
      <c r="G541" s="158">
        <f>IF(D541=0,0,IF(D541&gt;O541,2,IF(D541&lt;O541,0,IF(D541=O541,1,"?"))))</f>
        <v>2</v>
      </c>
      <c r="H541" s="407">
        <f>SUM(E545:G545)</f>
        <v>14</v>
      </c>
      <c r="I541" s="19"/>
      <c r="J541" s="79"/>
      <c r="K541" s="79"/>
      <c r="L541" s="15" t="s">
        <v>202</v>
      </c>
      <c r="M541" s="16">
        <v>143</v>
      </c>
      <c r="N541" s="16">
        <v>153</v>
      </c>
      <c r="O541" s="16">
        <f>SUM(M541:N541)</f>
        <v>296</v>
      </c>
      <c r="P541" s="316">
        <f aca="true" t="shared" si="209" ref="P541:Q544">IF(M541&gt;B541,1,IF(M541&lt;B541,0,IF(M541=B541,0.5,"?")))</f>
        <v>0</v>
      </c>
      <c r="Q541" s="316">
        <f t="shared" si="209"/>
        <v>0</v>
      </c>
      <c r="R541" s="159">
        <f>IF(O541=0,0,IF(O541&gt;D541,2,IF(O541&lt;D541,0,IF(O541=D541,1,"?"))))</f>
        <v>0</v>
      </c>
      <c r="S541" s="407">
        <f>SUM(P545:R545)</f>
        <v>2</v>
      </c>
    </row>
    <row r="542" spans="1:19" ht="12.75">
      <c r="A542" s="134" t="s">
        <v>437</v>
      </c>
      <c r="B542" s="16">
        <v>163</v>
      </c>
      <c r="C542" s="16">
        <v>156</v>
      </c>
      <c r="D542" s="16">
        <f>SUM(B542:C542)</f>
        <v>319</v>
      </c>
      <c r="E542" s="18">
        <f t="shared" si="208"/>
        <v>1</v>
      </c>
      <c r="F542" s="18">
        <f t="shared" si="208"/>
        <v>1</v>
      </c>
      <c r="G542" s="17">
        <f>IF(D542=0,0,IF(D542&gt;O542,2,IF(D542&lt;O542,0,IF(D542=O542,1,"?"))))</f>
        <v>2</v>
      </c>
      <c r="H542" s="408"/>
      <c r="I542" s="19" t="s">
        <v>8</v>
      </c>
      <c r="J542" s="80"/>
      <c r="K542" s="79"/>
      <c r="L542" s="23" t="s">
        <v>449</v>
      </c>
      <c r="M542" s="16">
        <v>160</v>
      </c>
      <c r="N542" s="16">
        <v>150</v>
      </c>
      <c r="O542" s="16">
        <f>SUM(M542:N542)</f>
        <v>310</v>
      </c>
      <c r="P542" s="18">
        <f t="shared" si="209"/>
        <v>0</v>
      </c>
      <c r="Q542" s="18">
        <f t="shared" si="209"/>
        <v>0</v>
      </c>
      <c r="R542" s="18">
        <f>IF(O542=0,0,IF(O542&gt;D542,2,IF(O542&lt;D542,0,IF(O542=D542,1,"?"))))</f>
        <v>0</v>
      </c>
      <c r="S542" s="408"/>
    </row>
    <row r="543" spans="1:19" ht="12.75">
      <c r="A543" s="135" t="s">
        <v>438</v>
      </c>
      <c r="B543" s="16">
        <v>167</v>
      </c>
      <c r="C543" s="16">
        <v>159</v>
      </c>
      <c r="D543" s="16">
        <f>SUM(B543:C543)</f>
        <v>326</v>
      </c>
      <c r="E543" s="18">
        <f t="shared" si="208"/>
        <v>0</v>
      </c>
      <c r="F543" s="18">
        <f t="shared" si="208"/>
        <v>1</v>
      </c>
      <c r="G543" s="17">
        <f>IF(D543=0,0,IF(D543&gt;O543,2,IF(D543&lt;O543,0,IF(D543=O543,1,"?"))))</f>
        <v>1</v>
      </c>
      <c r="H543" s="408"/>
      <c r="I543" s="317">
        <f>SUM(H541:H546)</f>
        <v>18</v>
      </c>
      <c r="J543" s="20" t="s">
        <v>10</v>
      </c>
      <c r="K543" s="318">
        <f>S541+S546</f>
        <v>2</v>
      </c>
      <c r="L543" s="26" t="s">
        <v>229</v>
      </c>
      <c r="M543" s="16">
        <v>170</v>
      </c>
      <c r="N543" s="16">
        <v>156</v>
      </c>
      <c r="O543" s="16">
        <f>SUM(M543:N543)</f>
        <v>326</v>
      </c>
      <c r="P543" s="18">
        <f t="shared" si="209"/>
        <v>1</v>
      </c>
      <c r="Q543" s="18">
        <f t="shared" si="209"/>
        <v>0</v>
      </c>
      <c r="R543" s="18">
        <f>IF(O543=0,0,IF(O543&gt;D543,2,IF(O543&lt;D543,0,IF(O543=D543,1,"?"))))</f>
        <v>1</v>
      </c>
      <c r="S543" s="408"/>
    </row>
    <row r="544" spans="1:19" ht="13.5" thickBot="1">
      <c r="A544" s="135" t="s">
        <v>318</v>
      </c>
      <c r="B544" s="27">
        <v>159</v>
      </c>
      <c r="C544" s="27">
        <v>165</v>
      </c>
      <c r="D544" s="27">
        <f>SUM(B544:C544)</f>
        <v>324</v>
      </c>
      <c r="E544" s="75">
        <f t="shared" si="208"/>
        <v>1</v>
      </c>
      <c r="F544" s="139">
        <f t="shared" si="208"/>
        <v>1</v>
      </c>
      <c r="G544" s="28">
        <f>IF(D544=0,0,IF(D544&gt;O544,2,IF(D544&lt;O544,0,IF(D544=O544,1,"?"))))</f>
        <v>2</v>
      </c>
      <c r="H544" s="408"/>
      <c r="I544" s="19"/>
      <c r="J544" s="79"/>
      <c r="K544" s="79"/>
      <c r="L544" s="26" t="s">
        <v>517</v>
      </c>
      <c r="M544" s="27">
        <v>127</v>
      </c>
      <c r="N544" s="27">
        <v>123</v>
      </c>
      <c r="O544" s="27">
        <f>SUM(M544:N544)</f>
        <v>250</v>
      </c>
      <c r="P544" s="76">
        <f t="shared" si="209"/>
        <v>0</v>
      </c>
      <c r="Q544" s="76">
        <f t="shared" si="209"/>
        <v>0</v>
      </c>
      <c r="R544" s="29">
        <f>IF(O544=0,0,IF(O544&gt;D544,2,IF(O544&lt;D544,0,IF(O544=D544,1,"?"))))</f>
        <v>0</v>
      </c>
      <c r="S544" s="408"/>
    </row>
    <row r="545" spans="1:19" ht="13.5" thickBot="1">
      <c r="A545" s="155"/>
      <c r="B545" s="32">
        <f aca="true" t="shared" si="210" ref="B545:G545">SUM(B541:B544)</f>
        <v>646</v>
      </c>
      <c r="C545" s="32">
        <f t="shared" si="210"/>
        <v>661</v>
      </c>
      <c r="D545" s="33">
        <f t="shared" si="210"/>
        <v>1307</v>
      </c>
      <c r="E545" s="34">
        <f t="shared" si="210"/>
        <v>3</v>
      </c>
      <c r="F545" s="34">
        <f t="shared" si="210"/>
        <v>4</v>
      </c>
      <c r="G545" s="34">
        <f t="shared" si="210"/>
        <v>7</v>
      </c>
      <c r="H545" s="409"/>
      <c r="I545" s="19"/>
      <c r="J545" s="79"/>
      <c r="K545" s="79"/>
      <c r="L545" s="127"/>
      <c r="M545" s="59">
        <f aca="true" t="shared" si="211" ref="M545:R545">SUM(M541:M544)</f>
        <v>600</v>
      </c>
      <c r="N545" s="32">
        <f t="shared" si="211"/>
        <v>582</v>
      </c>
      <c r="O545" s="33">
        <f t="shared" si="211"/>
        <v>1182</v>
      </c>
      <c r="P545" s="34">
        <f t="shared" si="211"/>
        <v>1</v>
      </c>
      <c r="Q545" s="34">
        <f t="shared" si="211"/>
        <v>0</v>
      </c>
      <c r="R545" s="34">
        <f t="shared" si="211"/>
        <v>1</v>
      </c>
      <c r="S545" s="409"/>
    </row>
    <row r="546" spans="4:19" ht="13.5" thickBot="1">
      <c r="D546" s="40">
        <f>D545</f>
        <v>1307</v>
      </c>
      <c r="E546" s="162"/>
      <c r="F546" s="162"/>
      <c r="H546" s="60">
        <f>IF(D546=0,0,IF(D546&gt;O546,4,IF(D546&lt;O546,0,IF(D546&gt;=O546,2,"falsch"))))</f>
        <v>4</v>
      </c>
      <c r="I546" s="41"/>
      <c r="O546" s="40">
        <f>O545</f>
        <v>1182</v>
      </c>
      <c r="P546" s="162"/>
      <c r="Q546" s="162"/>
      <c r="R546" s="42"/>
      <c r="S546" s="43">
        <f>IF(O546=0,0,IF(O546&gt;D546,4,IF(O546&lt;D546,0,IF(O546=D546,2,"falsch"))))</f>
        <v>0</v>
      </c>
    </row>
    <row r="547" spans="9:11" ht="12.75">
      <c r="I547" s="44" t="s">
        <v>14</v>
      </c>
      <c r="J547" s="45"/>
      <c r="K547" s="45"/>
    </row>
    <row r="548" spans="9:11" ht="12.75">
      <c r="I548" s="48">
        <f>IF(I543&gt;K543,2,IF(I543=K543,1,0))</f>
        <v>2</v>
      </c>
      <c r="J548" s="48" t="s">
        <v>10</v>
      </c>
      <c r="K548" s="48">
        <f>IF(I543&lt;K543,2,IF(I543=K543,1,0))</f>
        <v>0</v>
      </c>
    </row>
    <row r="549" ht="13.5" thickBot="1"/>
    <row r="550" spans="1:19" ht="13.5" thickBot="1">
      <c r="A550" s="5" t="s">
        <v>246</v>
      </c>
      <c r="B550" s="7" t="s">
        <v>2</v>
      </c>
      <c r="C550" s="7" t="s">
        <v>2</v>
      </c>
      <c r="D550" s="7" t="s">
        <v>3</v>
      </c>
      <c r="E550" s="8"/>
      <c r="F550" s="8"/>
      <c r="G550" s="8" t="s">
        <v>4</v>
      </c>
      <c r="H550" s="9" t="s">
        <v>5</v>
      </c>
      <c r="I550" s="19"/>
      <c r="J550" s="79"/>
      <c r="K550" s="79"/>
      <c r="L550" s="5" t="s">
        <v>255</v>
      </c>
      <c r="M550" s="14" t="s">
        <v>2</v>
      </c>
      <c r="N550" s="14" t="s">
        <v>2</v>
      </c>
      <c r="O550" s="14" t="s">
        <v>3</v>
      </c>
      <c r="P550" s="14"/>
      <c r="Q550" s="14"/>
      <c r="R550" s="14" t="s">
        <v>4</v>
      </c>
      <c r="S550" s="62" t="s">
        <v>5</v>
      </c>
    </row>
    <row r="551" spans="1:19" ht="12.75">
      <c r="A551" s="55" t="s">
        <v>230</v>
      </c>
      <c r="B551" s="16">
        <v>165</v>
      </c>
      <c r="C551" s="16">
        <v>167</v>
      </c>
      <c r="D551" s="16">
        <f>SUM(B551:C551)</f>
        <v>332</v>
      </c>
      <c r="E551" s="315">
        <f aca="true" t="shared" si="212" ref="E551:F554">IF(B551&gt;M551,1,IF(B551&lt;M551,0,IF(B551=M551,0.5,"?")))</f>
        <v>1</v>
      </c>
      <c r="F551" s="315">
        <f t="shared" si="212"/>
        <v>1</v>
      </c>
      <c r="G551" s="158">
        <f>IF(D551=0,0,IF(D551&gt;O551,2,IF(D551&lt;O551,0,IF(D551=O551,1,"?"))))</f>
        <v>2</v>
      </c>
      <c r="H551" s="407">
        <f>SUM(E555:G555)</f>
        <v>15</v>
      </c>
      <c r="I551" s="19"/>
      <c r="J551" s="79"/>
      <c r="K551" s="79"/>
      <c r="L551" s="55" t="s">
        <v>461</v>
      </c>
      <c r="M551" s="16">
        <v>161</v>
      </c>
      <c r="N551" s="16">
        <v>163</v>
      </c>
      <c r="O551" s="16">
        <f>SUM(M551:N551)</f>
        <v>324</v>
      </c>
      <c r="P551" s="316">
        <f aca="true" t="shared" si="213" ref="P551:Q554">IF(M551&gt;B551,1,IF(M551&lt;B551,0,IF(M551=B551,0.5,"?")))</f>
        <v>0</v>
      </c>
      <c r="Q551" s="316">
        <f t="shared" si="213"/>
        <v>0</v>
      </c>
      <c r="R551" s="159">
        <f>IF(O551=0,0,IF(O551&gt;D551,2,IF(O551&lt;D551,0,IF(O551=D551,1,"?"))))</f>
        <v>0</v>
      </c>
      <c r="S551" s="407">
        <f>SUM(P555:R555)</f>
        <v>1</v>
      </c>
    </row>
    <row r="552" spans="1:19" ht="12.75">
      <c r="A552" s="63" t="s">
        <v>328</v>
      </c>
      <c r="B552" s="16">
        <v>164</v>
      </c>
      <c r="C552" s="16">
        <v>165</v>
      </c>
      <c r="D552" s="16">
        <f>SUM(B552:C552)</f>
        <v>329</v>
      </c>
      <c r="E552" s="18">
        <f t="shared" si="212"/>
        <v>1</v>
      </c>
      <c r="F552" s="18">
        <f t="shared" si="212"/>
        <v>1</v>
      </c>
      <c r="G552" s="17">
        <f>IF(D552=0,0,IF(D552&gt;O552,2,IF(D552&lt;O552,0,IF(D552=O552,1,"?"))))</f>
        <v>2</v>
      </c>
      <c r="H552" s="408"/>
      <c r="I552" s="19" t="s">
        <v>8</v>
      </c>
      <c r="J552" s="80"/>
      <c r="K552" s="79"/>
      <c r="L552" s="58" t="s">
        <v>258</v>
      </c>
      <c r="M552" s="16">
        <v>152</v>
      </c>
      <c r="N552" s="16">
        <v>151</v>
      </c>
      <c r="O552" s="16">
        <f>SUM(M552:N552)</f>
        <v>303</v>
      </c>
      <c r="P552" s="18">
        <f t="shared" si="213"/>
        <v>0</v>
      </c>
      <c r="Q552" s="18">
        <f t="shared" si="213"/>
        <v>0</v>
      </c>
      <c r="R552" s="18">
        <f>IF(O552=0,0,IF(O552&gt;D552,2,IF(O552&lt;D552,0,IF(O552=D552,1,"?"))))</f>
        <v>0</v>
      </c>
      <c r="S552" s="408"/>
    </row>
    <row r="553" spans="1:19" ht="12.75">
      <c r="A553" s="58" t="s">
        <v>204</v>
      </c>
      <c r="B553" s="16">
        <v>167</v>
      </c>
      <c r="C553" s="16">
        <v>154</v>
      </c>
      <c r="D553" s="16">
        <f>SUM(B553:C553)</f>
        <v>321</v>
      </c>
      <c r="E553" s="18">
        <f t="shared" si="212"/>
        <v>1</v>
      </c>
      <c r="F553" s="18">
        <f t="shared" si="212"/>
        <v>1</v>
      </c>
      <c r="G553" s="17">
        <f>IF(D553=0,0,IF(D553&gt;O553,2,IF(D553&lt;O553,0,IF(D553=O553,1,"?"))))</f>
        <v>2</v>
      </c>
      <c r="H553" s="408"/>
      <c r="I553" s="317">
        <f>SUM(H551:H556)</f>
        <v>19</v>
      </c>
      <c r="J553" s="20" t="s">
        <v>10</v>
      </c>
      <c r="K553" s="318">
        <f>S551+S556</f>
        <v>1</v>
      </c>
      <c r="L553" s="58" t="s">
        <v>257</v>
      </c>
      <c r="M553" s="16">
        <v>105</v>
      </c>
      <c r="N553" s="16">
        <v>131</v>
      </c>
      <c r="O553" s="16">
        <f>SUM(M553:N553)</f>
        <v>236</v>
      </c>
      <c r="P553" s="18">
        <f t="shared" si="213"/>
        <v>0</v>
      </c>
      <c r="Q553" s="18">
        <f t="shared" si="213"/>
        <v>0</v>
      </c>
      <c r="R553" s="18">
        <f>IF(O553=0,0,IF(O553&gt;D553,2,IF(O553&lt;D553,0,IF(O553=D553,1,"?"))))</f>
        <v>0</v>
      </c>
      <c r="S553" s="408"/>
    </row>
    <row r="554" spans="1:19" ht="13.5" thickBot="1">
      <c r="A554" s="25" t="s">
        <v>209</v>
      </c>
      <c r="B554" s="27">
        <v>143</v>
      </c>
      <c r="C554" s="27">
        <v>162</v>
      </c>
      <c r="D554" s="27">
        <f>SUM(B554:C554)</f>
        <v>305</v>
      </c>
      <c r="E554" s="75">
        <f t="shared" si="212"/>
        <v>0</v>
      </c>
      <c r="F554" s="139">
        <f t="shared" si="212"/>
        <v>1</v>
      </c>
      <c r="G554" s="28">
        <f>IF(D554=0,0,IF(D554&gt;O554,2,IF(D554&lt;O554,0,IF(D554=O554,1,"?"))))</f>
        <v>2</v>
      </c>
      <c r="H554" s="408"/>
      <c r="I554" s="19"/>
      <c r="J554" s="79"/>
      <c r="K554" s="79"/>
      <c r="L554" s="58" t="s">
        <v>256</v>
      </c>
      <c r="M554" s="27">
        <v>144</v>
      </c>
      <c r="N554" s="27">
        <v>131</v>
      </c>
      <c r="O554" s="27">
        <f>SUM(M554:N554)</f>
        <v>275</v>
      </c>
      <c r="P554" s="76">
        <f t="shared" si="213"/>
        <v>1</v>
      </c>
      <c r="Q554" s="76">
        <f t="shared" si="213"/>
        <v>0</v>
      </c>
      <c r="R554" s="29">
        <f>IF(O554=0,0,IF(O554&gt;D554,2,IF(O554&lt;D554,0,IF(O554=D554,1,"?"))))</f>
        <v>0</v>
      </c>
      <c r="S554" s="408"/>
    </row>
    <row r="555" spans="1:19" ht="13.5" thickBot="1">
      <c r="A555" s="30"/>
      <c r="B555" s="32">
        <f aca="true" t="shared" si="214" ref="B555:G555">SUM(B551:B554)</f>
        <v>639</v>
      </c>
      <c r="C555" s="32">
        <f t="shared" si="214"/>
        <v>648</v>
      </c>
      <c r="D555" s="33">
        <f t="shared" si="214"/>
        <v>1287</v>
      </c>
      <c r="E555" s="34">
        <f t="shared" si="214"/>
        <v>3</v>
      </c>
      <c r="F555" s="34">
        <f t="shared" si="214"/>
        <v>4</v>
      </c>
      <c r="G555" s="34">
        <f t="shared" si="214"/>
        <v>8</v>
      </c>
      <c r="H555" s="409"/>
      <c r="I555" s="19"/>
      <c r="J555" s="79"/>
      <c r="K555" s="79"/>
      <c r="L555" s="38"/>
      <c r="M555" s="59">
        <f aca="true" t="shared" si="215" ref="M555:R555">SUM(M551:M554)</f>
        <v>562</v>
      </c>
      <c r="N555" s="32">
        <f t="shared" si="215"/>
        <v>576</v>
      </c>
      <c r="O555" s="33">
        <f t="shared" si="215"/>
        <v>1138</v>
      </c>
      <c r="P555" s="34">
        <f t="shared" si="215"/>
        <v>1</v>
      </c>
      <c r="Q555" s="34">
        <f t="shared" si="215"/>
        <v>0</v>
      </c>
      <c r="R555" s="34">
        <f t="shared" si="215"/>
        <v>0</v>
      </c>
      <c r="S555" s="409"/>
    </row>
    <row r="556" spans="4:19" ht="13.5" thickBot="1">
      <c r="D556" s="40">
        <f>D555</f>
        <v>1287</v>
      </c>
      <c r="E556" s="162"/>
      <c r="F556" s="162"/>
      <c r="H556" s="60">
        <f>IF(D556=0,0,IF(D556&gt;O556,4,IF(D556&lt;O556,0,IF(D556&gt;=O556,2,"falsch"))))</f>
        <v>4</v>
      </c>
      <c r="I556" s="41"/>
      <c r="O556" s="40">
        <f>O555</f>
        <v>1138</v>
      </c>
      <c r="P556" s="162"/>
      <c r="Q556" s="162"/>
      <c r="R556" s="42"/>
      <c r="S556" s="43">
        <f>IF(O556=0,0,IF(O556&gt;D556,4,IF(O556&lt;D556,0,IF(O556=D556,2,"falsch"))))</f>
        <v>0</v>
      </c>
    </row>
    <row r="557" spans="9:11" ht="12.75">
      <c r="I557" s="44" t="s">
        <v>14</v>
      </c>
      <c r="J557" s="45"/>
      <c r="K557" s="45"/>
    </row>
    <row r="558" spans="9:11" ht="12.75">
      <c r="I558" s="48">
        <f>IF(I553&gt;K553,2,IF(I553=K553,1,0))</f>
        <v>2</v>
      </c>
      <c r="J558" s="48" t="s">
        <v>10</v>
      </c>
      <c r="K558" s="48">
        <f>IF(I553&lt;K553,2,IF(I553=K553,1,0))</f>
        <v>0</v>
      </c>
    </row>
    <row r="560" spans="1:18" ht="15.75">
      <c r="A560" s="281" t="s">
        <v>401</v>
      </c>
      <c r="B560" s="4"/>
      <c r="H560" s="403" t="s">
        <v>46</v>
      </c>
      <c r="I560" s="403"/>
      <c r="J560" s="403"/>
      <c r="K560" s="403"/>
      <c r="L560" s="3"/>
      <c r="R560" s="1"/>
    </row>
    <row r="561" ht="13.5" thickBot="1">
      <c r="R561" s="1"/>
    </row>
    <row r="562" spans="1:19" ht="13.5" thickBot="1">
      <c r="A562" s="5" t="s">
        <v>16</v>
      </c>
      <c r="B562" s="70" t="s">
        <v>2</v>
      </c>
      <c r="C562" s="70" t="s">
        <v>2</v>
      </c>
      <c r="D562" s="70" t="s">
        <v>3</v>
      </c>
      <c r="E562" s="170"/>
      <c r="F562" s="170"/>
      <c r="G562" s="170" t="s">
        <v>4</v>
      </c>
      <c r="H562" s="172" t="s">
        <v>5</v>
      </c>
      <c r="I562" s="10"/>
      <c r="J562" s="11"/>
      <c r="K562" s="12"/>
      <c r="L562" s="72" t="s">
        <v>313</v>
      </c>
      <c r="M562" s="70" t="s">
        <v>2</v>
      </c>
      <c r="N562" s="70" t="s">
        <v>2</v>
      </c>
      <c r="O562" s="70" t="s">
        <v>3</v>
      </c>
      <c r="P562" s="70"/>
      <c r="Q562" s="70"/>
      <c r="R562" s="70" t="s">
        <v>4</v>
      </c>
      <c r="S562" s="73" t="s">
        <v>5</v>
      </c>
    </row>
    <row r="563" spans="1:19" ht="12.75">
      <c r="A563" s="58" t="s">
        <v>18</v>
      </c>
      <c r="B563" s="74">
        <v>158</v>
      </c>
      <c r="C563" s="74">
        <v>161</v>
      </c>
      <c r="D563" s="74">
        <f>SUM(B563:C563)</f>
        <v>319</v>
      </c>
      <c r="E563" s="315">
        <f aca="true" t="shared" si="216" ref="E563:F566">IF(B563&gt;M563,1,IF(B563&lt;M563,0,IF(B563=M563,0.5,"?")))</f>
        <v>0</v>
      </c>
      <c r="F563" s="315">
        <f t="shared" si="216"/>
        <v>1</v>
      </c>
      <c r="G563" s="158">
        <f>IF(D563=0,0,IF(D563&gt;O563,2,IF(D563&lt;O563,0,IF(D563=O563,1,"?"))))</f>
        <v>0</v>
      </c>
      <c r="H563" s="407">
        <f>SUM(E567:G567)</f>
        <v>5.5</v>
      </c>
      <c r="I563" s="19"/>
      <c r="J563" s="20"/>
      <c r="K563" s="21"/>
      <c r="L563" s="55" t="s">
        <v>262</v>
      </c>
      <c r="M563" s="74">
        <v>175</v>
      </c>
      <c r="N563" s="74">
        <v>148</v>
      </c>
      <c r="O563" s="74">
        <f>SUM(M563:N563)</f>
        <v>323</v>
      </c>
      <c r="P563" s="316">
        <f aca="true" t="shared" si="217" ref="P563:Q566">IF(M563&gt;B563,1,IF(M563&lt;B563,0,IF(M563=B563,0.5,"?")))</f>
        <v>1</v>
      </c>
      <c r="Q563" s="316">
        <f t="shared" si="217"/>
        <v>0</v>
      </c>
      <c r="R563" s="159">
        <f>IF(O563=0,0,IF(O563&gt;D563,2,IF(O563&lt;D563,0,IF(O563=D563,1,"?"))))</f>
        <v>2</v>
      </c>
      <c r="S563" s="407">
        <f>SUM(P567:R567)</f>
        <v>10.5</v>
      </c>
    </row>
    <row r="564" spans="1:19" ht="12.75">
      <c r="A564" s="63" t="s">
        <v>208</v>
      </c>
      <c r="B564" s="16">
        <v>138</v>
      </c>
      <c r="C564" s="16">
        <v>171</v>
      </c>
      <c r="D564" s="74">
        <f>SUM(B564:C564)</f>
        <v>309</v>
      </c>
      <c r="E564" s="18">
        <f t="shared" si="216"/>
        <v>0</v>
      </c>
      <c r="F564" s="18">
        <f t="shared" si="216"/>
        <v>1</v>
      </c>
      <c r="G564" s="17">
        <f>IF(D564=0,0,IF(D564&gt;O564,2,IF(D564&lt;O564,0,IF(D564=O564,1,"?"))))</f>
        <v>0</v>
      </c>
      <c r="H564" s="408"/>
      <c r="I564" s="19" t="s">
        <v>8</v>
      </c>
      <c r="J564" s="24"/>
      <c r="K564" s="21"/>
      <c r="L564" s="63" t="s">
        <v>307</v>
      </c>
      <c r="M564" s="16">
        <v>165</v>
      </c>
      <c r="N564" s="16">
        <v>158</v>
      </c>
      <c r="O564" s="74">
        <f>SUM(M564:N564)</f>
        <v>323</v>
      </c>
      <c r="P564" s="18">
        <f t="shared" si="217"/>
        <v>1</v>
      </c>
      <c r="Q564" s="18">
        <f t="shared" si="217"/>
        <v>0</v>
      </c>
      <c r="R564" s="18">
        <f>IF(O564=0,0,IF(O564&gt;D564,2,IF(O564&lt;D564,0,IF(O564=D564,1,"?"))))</f>
        <v>2</v>
      </c>
      <c r="S564" s="408"/>
    </row>
    <row r="565" spans="1:19" ht="12.75">
      <c r="A565" s="25" t="s">
        <v>20</v>
      </c>
      <c r="B565" s="16">
        <v>160</v>
      </c>
      <c r="C565" s="16">
        <v>149</v>
      </c>
      <c r="D565" s="74">
        <f>SUM(B565:C565)</f>
        <v>309</v>
      </c>
      <c r="E565" s="18">
        <f t="shared" si="216"/>
        <v>0</v>
      </c>
      <c r="F565" s="18">
        <f t="shared" si="216"/>
        <v>0</v>
      </c>
      <c r="G565" s="17">
        <f>IF(D565=0,0,IF(D565&gt;O565,2,IF(D565&lt;O565,0,IF(D565=O565,1,"?"))))</f>
        <v>0</v>
      </c>
      <c r="H565" s="408"/>
      <c r="I565" s="317">
        <f>SUM(H563:H568)</f>
        <v>5.5</v>
      </c>
      <c r="J565" s="20" t="s">
        <v>10</v>
      </c>
      <c r="K565" s="318">
        <f>S563+S568</f>
        <v>14.5</v>
      </c>
      <c r="L565" s="58" t="s">
        <v>259</v>
      </c>
      <c r="M565" s="16">
        <v>169</v>
      </c>
      <c r="N565" s="16">
        <v>190</v>
      </c>
      <c r="O565" s="74">
        <f>SUM(M565:N565)</f>
        <v>359</v>
      </c>
      <c r="P565" s="18">
        <f t="shared" si="217"/>
        <v>1</v>
      </c>
      <c r="Q565" s="18">
        <f t="shared" si="217"/>
        <v>1</v>
      </c>
      <c r="R565" s="18">
        <f>IF(O565=0,0,IF(O565&gt;D565,2,IF(O565&lt;D565,0,IF(O565=D565,1,"?"))))</f>
        <v>2</v>
      </c>
      <c r="S565" s="408"/>
    </row>
    <row r="566" spans="1:19" ht="13.5" thickBot="1">
      <c r="A566" s="25" t="s">
        <v>22</v>
      </c>
      <c r="B566" s="27">
        <v>178</v>
      </c>
      <c r="C566" s="27">
        <v>162</v>
      </c>
      <c r="D566" s="74">
        <f>SUM(B566:C566)</f>
        <v>340</v>
      </c>
      <c r="E566" s="75">
        <f t="shared" si="216"/>
        <v>1</v>
      </c>
      <c r="F566" s="139">
        <f t="shared" si="216"/>
        <v>0.5</v>
      </c>
      <c r="G566" s="28">
        <f>IF(D566=0,0,IF(D566&gt;O566,2,IF(D566&lt;O566,0,IF(D566=O566,1,"?"))))</f>
        <v>2</v>
      </c>
      <c r="H566" s="408"/>
      <c r="I566" s="19"/>
      <c r="J566" s="20"/>
      <c r="K566" s="21"/>
      <c r="L566" s="25" t="s">
        <v>261</v>
      </c>
      <c r="M566" s="27">
        <v>141</v>
      </c>
      <c r="N566" s="27">
        <v>162</v>
      </c>
      <c r="O566" s="74">
        <f>SUM(M566:N566)</f>
        <v>303</v>
      </c>
      <c r="P566" s="76">
        <f t="shared" si="217"/>
        <v>0</v>
      </c>
      <c r="Q566" s="76">
        <f t="shared" si="217"/>
        <v>0.5</v>
      </c>
      <c r="R566" s="29">
        <f>IF(O566=0,0,IF(O566&gt;D566,2,IF(O566&lt;D566,0,IF(O566=D566,1,"?"))))</f>
        <v>0</v>
      </c>
      <c r="S566" s="408"/>
    </row>
    <row r="567" spans="1:19" ht="13.5" thickBot="1">
      <c r="A567" s="171"/>
      <c r="B567" s="32">
        <f aca="true" t="shared" si="218" ref="B567:G567">SUM(B563:B566)</f>
        <v>634</v>
      </c>
      <c r="C567" s="32">
        <f t="shared" si="218"/>
        <v>643</v>
      </c>
      <c r="D567" s="33">
        <f t="shared" si="218"/>
        <v>1277</v>
      </c>
      <c r="E567" s="34">
        <f t="shared" si="218"/>
        <v>1</v>
      </c>
      <c r="F567" s="34">
        <f t="shared" si="218"/>
        <v>2.5</v>
      </c>
      <c r="G567" s="34">
        <f t="shared" si="218"/>
        <v>2</v>
      </c>
      <c r="H567" s="409"/>
      <c r="I567" s="35"/>
      <c r="J567" s="36"/>
      <c r="K567" s="37"/>
      <c r="L567" s="58"/>
      <c r="M567" s="39">
        <f aca="true" t="shared" si="219" ref="M567:R567">SUM(M563:M566)</f>
        <v>650</v>
      </c>
      <c r="N567" s="32">
        <f t="shared" si="219"/>
        <v>658</v>
      </c>
      <c r="O567" s="33">
        <f t="shared" si="219"/>
        <v>1308</v>
      </c>
      <c r="P567" s="34">
        <f t="shared" si="219"/>
        <v>3</v>
      </c>
      <c r="Q567" s="34">
        <f t="shared" si="219"/>
        <v>1.5</v>
      </c>
      <c r="R567" s="34">
        <f t="shared" si="219"/>
        <v>6</v>
      </c>
      <c r="S567" s="409"/>
    </row>
    <row r="568" spans="4:19" ht="13.5" thickBot="1">
      <c r="D568" s="40">
        <f>D567</f>
        <v>1277</v>
      </c>
      <c r="E568" s="162"/>
      <c r="F568" s="162"/>
      <c r="H568" s="60">
        <f>IF(D568=0,0,IF(D568&gt;O568,4,IF(D568&lt;O568,0,IF(D568&gt;=O568,2,"falsch"))))</f>
        <v>0</v>
      </c>
      <c r="I568" s="1"/>
      <c r="J568" s="1"/>
      <c r="K568" s="1"/>
      <c r="L568" s="1"/>
      <c r="O568" s="40">
        <f>O567</f>
        <v>1308</v>
      </c>
      <c r="P568" s="162"/>
      <c r="Q568" s="162"/>
      <c r="R568" s="42"/>
      <c r="S568" s="77">
        <f>IF(O568=0,0,IF(O568&gt;D568,4,IF(O568&lt;D568,0,IF(O568=D568,2,"falsch"))))</f>
        <v>4</v>
      </c>
    </row>
    <row r="569" spans="8:19" ht="12.75">
      <c r="H569" s="78" t="s">
        <v>13</v>
      </c>
      <c r="I569" s="44" t="s">
        <v>14</v>
      </c>
      <c r="J569" s="45"/>
      <c r="K569" s="45"/>
      <c r="L569" s="46"/>
      <c r="S569" s="42"/>
    </row>
    <row r="570" spans="8:12" ht="12.75">
      <c r="H570" s="47"/>
      <c r="I570" s="48">
        <f>IF(I565&gt;K565,2,IF(I565=K565,1,0))</f>
        <v>0</v>
      </c>
      <c r="J570" s="48" t="s">
        <v>10</v>
      </c>
      <c r="K570" s="48">
        <f>IF(I565&lt;K565,2,IF(I565=K565,1,0))</f>
        <v>2</v>
      </c>
      <c r="L570" s="47"/>
    </row>
    <row r="571" spans="8:12" ht="13.5" thickBot="1">
      <c r="H571" s="50"/>
      <c r="I571" s="64"/>
      <c r="J571" s="52" t="e">
        <f>IF(AND(#REF!=0,#REF!=0)," ",IF(AND(#REF!&lt;&gt;"x",#REF!&lt;&gt;"x"),J575,IF(AND(#REF!="x",OR(#REF!&lt;0.1,#REF!&lt;0.1,#REF!&lt;0.1,#REF!&lt;0.1)),#REF!,IF(#REF!&lt;&gt;J576,J576,IF(#REF!&lt;&gt;J577,J577,IF(#REF!&lt;&gt;J578,J578,J572))))))</f>
        <v>#REF!</v>
      </c>
      <c r="K571" s="1"/>
      <c r="L571" s="1"/>
    </row>
    <row r="572" spans="1:19" ht="13.5" thickBot="1">
      <c r="A572" s="81"/>
      <c r="B572" s="7" t="s">
        <v>2</v>
      </c>
      <c r="C572" s="7" t="s">
        <v>2</v>
      </c>
      <c r="D572" s="7" t="s">
        <v>3</v>
      </c>
      <c r="E572" s="8"/>
      <c r="F572" s="8"/>
      <c r="G572" s="8" t="s">
        <v>4</v>
      </c>
      <c r="H572" s="9" t="s">
        <v>5</v>
      </c>
      <c r="I572" s="19"/>
      <c r="J572" s="79"/>
      <c r="K572" s="79"/>
      <c r="L572" s="13"/>
      <c r="M572" s="54" t="s">
        <v>2</v>
      </c>
      <c r="N572" s="14" t="s">
        <v>2</v>
      </c>
      <c r="O572" s="14" t="s">
        <v>3</v>
      </c>
      <c r="P572" s="14"/>
      <c r="Q572" s="14"/>
      <c r="R572" s="14" t="s">
        <v>4</v>
      </c>
      <c r="S572" s="14" t="s">
        <v>5</v>
      </c>
    </row>
    <row r="573" spans="1:19" ht="12.75">
      <c r="A573" s="156"/>
      <c r="B573" s="16"/>
      <c r="C573" s="16"/>
      <c r="D573" s="16">
        <f>SUM(B573:C573)</f>
        <v>0</v>
      </c>
      <c r="E573" s="315">
        <f aca="true" t="shared" si="220" ref="E573:F576">IF(B573&gt;M573,1,IF(B573&lt;M573,0,IF(B573=M573,0.5,"?")))</f>
        <v>0.5</v>
      </c>
      <c r="F573" s="315">
        <f t="shared" si="220"/>
        <v>0.5</v>
      </c>
      <c r="G573" s="158">
        <f>IF(D573=0,0,IF(D573&gt;O573,2,IF(D573&lt;O573,0,IF(D573=O573,1,"?"))))</f>
        <v>0</v>
      </c>
      <c r="H573" s="407">
        <f>SUM(E577:G577)</f>
        <v>4</v>
      </c>
      <c r="I573" s="19"/>
      <c r="J573" s="79"/>
      <c r="K573" s="79"/>
      <c r="L573" s="156"/>
      <c r="M573" s="16"/>
      <c r="N573" s="16"/>
      <c r="O573" s="16">
        <f>SUM(M573:N573)</f>
        <v>0</v>
      </c>
      <c r="P573" s="316">
        <f aca="true" t="shared" si="221" ref="P573:Q576">IF(M573&gt;B573,1,IF(M573&lt;B573,0,IF(M573=B573,0.5,"?")))</f>
        <v>0.5</v>
      </c>
      <c r="Q573" s="316">
        <f t="shared" si="221"/>
        <v>0.5</v>
      </c>
      <c r="R573" s="159">
        <f>IF(O573=0,0,IF(O573&gt;D573,2,IF(O573&lt;D573,0,IF(O573=D573,1,"?"))))</f>
        <v>0</v>
      </c>
      <c r="S573" s="407">
        <f>SUM(P577:R577)</f>
        <v>4</v>
      </c>
    </row>
    <row r="574" spans="1:19" ht="12.75">
      <c r="A574" s="134"/>
      <c r="B574" s="16"/>
      <c r="C574" s="16"/>
      <c r="D574" s="16">
        <f>SUM(B574:C574)</f>
        <v>0</v>
      </c>
      <c r="E574" s="18">
        <f t="shared" si="220"/>
        <v>0.5</v>
      </c>
      <c r="F574" s="18">
        <f t="shared" si="220"/>
        <v>0.5</v>
      </c>
      <c r="G574" s="17">
        <f>IF(D574=0,0,IF(D574&gt;O574,2,IF(D574&lt;O574,0,IF(D574=O574,1,"?"))))</f>
        <v>0</v>
      </c>
      <c r="H574" s="408"/>
      <c r="I574" s="19" t="s">
        <v>8</v>
      </c>
      <c r="J574" s="80"/>
      <c r="K574" s="79"/>
      <c r="L574" s="134"/>
      <c r="M574" s="16"/>
      <c r="N574" s="16"/>
      <c r="O574" s="16">
        <f>SUM(M574:N574)</f>
        <v>0</v>
      </c>
      <c r="P574" s="18">
        <f t="shared" si="221"/>
        <v>0.5</v>
      </c>
      <c r="Q574" s="18">
        <f t="shared" si="221"/>
        <v>0.5</v>
      </c>
      <c r="R574" s="18">
        <f>IF(O574=0,0,IF(O574&gt;D574,2,IF(O574&lt;D574,0,IF(O574=D574,1,"?"))))</f>
        <v>0</v>
      </c>
      <c r="S574" s="408"/>
    </row>
    <row r="575" spans="1:19" ht="12.75">
      <c r="A575" s="135"/>
      <c r="B575" s="16"/>
      <c r="C575" s="16"/>
      <c r="D575" s="16">
        <f>SUM(B575:C575)</f>
        <v>0</v>
      </c>
      <c r="E575" s="18">
        <f t="shared" si="220"/>
        <v>0.5</v>
      </c>
      <c r="F575" s="18">
        <f t="shared" si="220"/>
        <v>0.5</v>
      </c>
      <c r="G575" s="17">
        <f>IF(D575=0,0,IF(D575&gt;O575,2,IF(D575&lt;O575,0,IF(D575=O575,1,"?"))))</f>
        <v>0</v>
      </c>
      <c r="H575" s="408"/>
      <c r="I575" s="317">
        <f>SUM(H573:H578)</f>
        <v>4</v>
      </c>
      <c r="J575" s="20" t="s">
        <v>10</v>
      </c>
      <c r="K575" s="318">
        <f>S573+S578</f>
        <v>4</v>
      </c>
      <c r="L575" s="135"/>
      <c r="M575" s="16"/>
      <c r="N575" s="16"/>
      <c r="O575" s="16">
        <f>SUM(M575:N575)</f>
        <v>0</v>
      </c>
      <c r="P575" s="18">
        <f t="shared" si="221"/>
        <v>0.5</v>
      </c>
      <c r="Q575" s="18">
        <f t="shared" si="221"/>
        <v>0.5</v>
      </c>
      <c r="R575" s="18">
        <f>IF(O575=0,0,IF(O575&gt;D575,2,IF(O575&lt;D575,0,IF(O575=D575,1,"?"))))</f>
        <v>0</v>
      </c>
      <c r="S575" s="408"/>
    </row>
    <row r="576" spans="1:19" ht="13.5" thickBot="1">
      <c r="A576" s="135"/>
      <c r="B576" s="27"/>
      <c r="C576" s="27"/>
      <c r="D576" s="16">
        <f>SUM(B576:C576)</f>
        <v>0</v>
      </c>
      <c r="E576" s="75">
        <f t="shared" si="220"/>
        <v>0.5</v>
      </c>
      <c r="F576" s="139">
        <f t="shared" si="220"/>
        <v>0.5</v>
      </c>
      <c r="G576" s="28">
        <f>IF(D576=0,0,IF(D576&gt;O576,2,IF(D576&lt;O576,0,IF(D576=O576,1,"?"))))</f>
        <v>0</v>
      </c>
      <c r="H576" s="408"/>
      <c r="I576" s="19"/>
      <c r="J576" s="79"/>
      <c r="K576" s="79"/>
      <c r="L576" s="135"/>
      <c r="M576" s="27"/>
      <c r="N576" s="27"/>
      <c r="O576" s="16">
        <f>SUM(M576:N576)</f>
        <v>0</v>
      </c>
      <c r="P576" s="76">
        <f t="shared" si="221"/>
        <v>0.5</v>
      </c>
      <c r="Q576" s="76">
        <f t="shared" si="221"/>
        <v>0.5</v>
      </c>
      <c r="R576" s="29">
        <f>IF(O576=0,0,IF(O576&gt;D576,2,IF(O576&lt;D576,0,IF(O576=D576,1,"?"))))</f>
        <v>0</v>
      </c>
      <c r="S576" s="408"/>
    </row>
    <row r="577" spans="1:19" ht="13.5" thickBot="1">
      <c r="A577" s="30"/>
      <c r="B577" s="32">
        <f aca="true" t="shared" si="222" ref="B577:G577">SUM(B573:B576)</f>
        <v>0</v>
      </c>
      <c r="C577" s="32">
        <f t="shared" si="222"/>
        <v>0</v>
      </c>
      <c r="D577" s="33">
        <f t="shared" si="222"/>
        <v>0</v>
      </c>
      <c r="E577" s="34">
        <f t="shared" si="222"/>
        <v>2</v>
      </c>
      <c r="F577" s="34">
        <f t="shared" si="222"/>
        <v>2</v>
      </c>
      <c r="G577" s="34">
        <f t="shared" si="222"/>
        <v>0</v>
      </c>
      <c r="H577" s="409"/>
      <c r="I577" s="19"/>
      <c r="J577" s="79"/>
      <c r="K577" s="79"/>
      <c r="L577" s="155"/>
      <c r="M577" s="59">
        <f aca="true" t="shared" si="223" ref="M577:R577">SUM(M573:M576)</f>
        <v>0</v>
      </c>
      <c r="N577" s="32">
        <f t="shared" si="223"/>
        <v>0</v>
      </c>
      <c r="O577" s="33">
        <f t="shared" si="223"/>
        <v>0</v>
      </c>
      <c r="P577" s="34">
        <f t="shared" si="223"/>
        <v>2</v>
      </c>
      <c r="Q577" s="34">
        <f t="shared" si="223"/>
        <v>2</v>
      </c>
      <c r="R577" s="34">
        <f t="shared" si="223"/>
        <v>0</v>
      </c>
      <c r="S577" s="409"/>
    </row>
    <row r="578" spans="4:19" ht="13.5" thickBot="1">
      <c r="D578" s="40">
        <f>D577</f>
        <v>0</v>
      </c>
      <c r="E578" s="162"/>
      <c r="F578" s="162"/>
      <c r="H578" s="60">
        <f>IF(D578=0,0,IF(D578&gt;O578,4,IF(D578&lt;O578,0,IF(D578&gt;=O578,2,"falsch"))))</f>
        <v>0</v>
      </c>
      <c r="I578" s="41"/>
      <c r="O578" s="40">
        <f>O577</f>
        <v>0</v>
      </c>
      <c r="P578" s="162"/>
      <c r="Q578" s="162"/>
      <c r="R578" s="42"/>
      <c r="S578" s="43">
        <f>IF(O578=0,0,IF(O578&gt;D578,4,IF(O578&lt;D578,0,IF(O578=D578,2,"falsch"))))</f>
        <v>0</v>
      </c>
    </row>
    <row r="579" spans="9:11" ht="12.75">
      <c r="I579" s="44" t="s">
        <v>14</v>
      </c>
      <c r="J579" s="45"/>
      <c r="K579" s="45"/>
    </row>
    <row r="580" spans="8:11" ht="12.75">
      <c r="H580" s="1"/>
      <c r="I580" s="48">
        <f>IF(I575&gt;K575,2,IF(I575=K575,1,0))</f>
        <v>1</v>
      </c>
      <c r="J580" s="48" t="s">
        <v>10</v>
      </c>
      <c r="K580" s="48">
        <f>IF(I575&lt;K575,2,IF(I575=K575,1,0))</f>
        <v>1</v>
      </c>
    </row>
    <row r="581" ht="13.5" thickBot="1"/>
    <row r="582" spans="1:19" ht="13.5" thickBot="1">
      <c r="A582" s="81" t="s">
        <v>439</v>
      </c>
      <c r="B582" s="7" t="s">
        <v>2</v>
      </c>
      <c r="C582" s="7" t="s">
        <v>2</v>
      </c>
      <c r="D582" s="7" t="s">
        <v>3</v>
      </c>
      <c r="E582" s="8"/>
      <c r="F582" s="8"/>
      <c r="G582" s="8" t="s">
        <v>4</v>
      </c>
      <c r="H582" s="9" t="s">
        <v>5</v>
      </c>
      <c r="I582" s="19"/>
      <c r="J582" s="79"/>
      <c r="K582" s="79"/>
      <c r="L582" s="61" t="s">
        <v>301</v>
      </c>
      <c r="M582" s="14" t="s">
        <v>2</v>
      </c>
      <c r="N582" s="14" t="s">
        <v>2</v>
      </c>
      <c r="O582" s="14" t="s">
        <v>3</v>
      </c>
      <c r="P582" s="14"/>
      <c r="Q582" s="14"/>
      <c r="R582" s="14" t="s">
        <v>4</v>
      </c>
      <c r="S582" s="14" t="s">
        <v>5</v>
      </c>
    </row>
    <row r="583" spans="1:19" ht="12.75">
      <c r="A583" s="156" t="s">
        <v>244</v>
      </c>
      <c r="B583" s="16">
        <v>172</v>
      </c>
      <c r="C583" s="16">
        <v>166</v>
      </c>
      <c r="D583" s="16">
        <f>SUM(B583:C583)</f>
        <v>338</v>
      </c>
      <c r="E583" s="315">
        <f aca="true" t="shared" si="224" ref="E583:F586">IF(B583&gt;M583,1,IF(B583&lt;M583,0,IF(B583=M583,0.5,"?")))</f>
        <v>0</v>
      </c>
      <c r="F583" s="315">
        <f t="shared" si="224"/>
        <v>1</v>
      </c>
      <c r="G583" s="158">
        <f>IF(D583=0,0,IF(D583&gt;O583,2,IF(D583&lt;O583,0,IF(D583=O583,1,"?"))))</f>
        <v>0</v>
      </c>
      <c r="H583" s="407">
        <f>SUM(E587:G587)</f>
        <v>12</v>
      </c>
      <c r="I583" s="19"/>
      <c r="J583" s="79"/>
      <c r="K583" s="79"/>
      <c r="L583" s="55" t="s">
        <v>311</v>
      </c>
      <c r="M583" s="16">
        <v>176</v>
      </c>
      <c r="N583" s="16">
        <v>165</v>
      </c>
      <c r="O583" s="16">
        <f>SUM(M583:N583)</f>
        <v>341</v>
      </c>
      <c r="P583" s="316">
        <f aca="true" t="shared" si="225" ref="P583:Q586">IF(M583&gt;B583,1,IF(M583&lt;B583,0,IF(M583=B583,0.5,"?")))</f>
        <v>1</v>
      </c>
      <c r="Q583" s="316">
        <f t="shared" si="225"/>
        <v>0</v>
      </c>
      <c r="R583" s="159">
        <f>IF(O583=0,0,IF(O583&gt;D583,2,IF(O583&lt;D583,0,IF(O583=D583,1,"?"))))</f>
        <v>2</v>
      </c>
      <c r="S583" s="407">
        <f>SUM(P587:R587)</f>
        <v>4</v>
      </c>
    </row>
    <row r="584" spans="1:19" ht="12.75">
      <c r="A584" s="134" t="s">
        <v>437</v>
      </c>
      <c r="B584" s="16">
        <v>188</v>
      </c>
      <c r="C584" s="16">
        <v>173</v>
      </c>
      <c r="D584" s="16">
        <f>SUM(B584:C584)</f>
        <v>361</v>
      </c>
      <c r="E584" s="18">
        <f t="shared" si="224"/>
        <v>1</v>
      </c>
      <c r="F584" s="18">
        <f t="shared" si="224"/>
        <v>1</v>
      </c>
      <c r="G584" s="17">
        <f>IF(D584=0,0,IF(D584&gt;O584,2,IF(D584&lt;O584,0,IF(D584=O584,1,"?"))))</f>
        <v>2</v>
      </c>
      <c r="H584" s="408"/>
      <c r="I584" s="19" t="s">
        <v>8</v>
      </c>
      <c r="J584" s="80"/>
      <c r="K584" s="79"/>
      <c r="L584" s="58" t="s">
        <v>271</v>
      </c>
      <c r="M584" s="16">
        <v>150</v>
      </c>
      <c r="N584" s="16">
        <v>148</v>
      </c>
      <c r="O584" s="16">
        <f>SUM(M584:N584)</f>
        <v>298</v>
      </c>
      <c r="P584" s="18">
        <f t="shared" si="225"/>
        <v>0</v>
      </c>
      <c r="Q584" s="18">
        <f t="shared" si="225"/>
        <v>0</v>
      </c>
      <c r="R584" s="18">
        <f>IF(O584=0,0,IF(O584&gt;D584,2,IF(O584&lt;D584,0,IF(O584=D584,1,"?"))))</f>
        <v>0</v>
      </c>
      <c r="S584" s="408"/>
    </row>
    <row r="585" spans="1:19" ht="12.75">
      <c r="A585" s="135" t="s">
        <v>318</v>
      </c>
      <c r="B585" s="16">
        <v>153</v>
      </c>
      <c r="C585" s="16">
        <v>169</v>
      </c>
      <c r="D585" s="16">
        <f>SUM(B585:C585)</f>
        <v>322</v>
      </c>
      <c r="E585" s="18">
        <f t="shared" si="224"/>
        <v>1</v>
      </c>
      <c r="F585" s="18">
        <f t="shared" si="224"/>
        <v>1</v>
      </c>
      <c r="G585" s="17">
        <f>IF(D585=0,0,IF(D585&gt;O585,2,IF(D585&lt;O585,0,IF(D585=O585,1,"?"))))</f>
        <v>2</v>
      </c>
      <c r="H585" s="408"/>
      <c r="I585" s="317">
        <f>SUM(H583:H588)</f>
        <v>16</v>
      </c>
      <c r="J585" s="20" t="s">
        <v>10</v>
      </c>
      <c r="K585" s="318">
        <f>S583+S588</f>
        <v>4</v>
      </c>
      <c r="L585" s="58" t="s">
        <v>446</v>
      </c>
      <c r="M585" s="16">
        <v>148</v>
      </c>
      <c r="N585" s="16">
        <v>168</v>
      </c>
      <c r="O585" s="16">
        <f>SUM(M585:N585)</f>
        <v>316</v>
      </c>
      <c r="P585" s="18">
        <f t="shared" si="225"/>
        <v>0</v>
      </c>
      <c r="Q585" s="18">
        <f t="shared" si="225"/>
        <v>0</v>
      </c>
      <c r="R585" s="18">
        <f>IF(O585=0,0,IF(O585&gt;D585,2,IF(O585&lt;D585,0,IF(O585=D585,1,"?"))))</f>
        <v>0</v>
      </c>
      <c r="S585" s="408"/>
    </row>
    <row r="586" spans="1:19" ht="13.5" thickBot="1">
      <c r="A586" s="135" t="s">
        <v>438</v>
      </c>
      <c r="B586" s="27">
        <v>158</v>
      </c>
      <c r="C586" s="27">
        <v>170</v>
      </c>
      <c r="D586" s="27">
        <f>SUM(B586:C586)</f>
        <v>328</v>
      </c>
      <c r="E586" s="75">
        <f t="shared" si="224"/>
        <v>0</v>
      </c>
      <c r="F586" s="139">
        <f t="shared" si="224"/>
        <v>1</v>
      </c>
      <c r="G586" s="28">
        <f>IF(D586=0,0,IF(D586&gt;O586,2,IF(D586&lt;O586,0,IF(D586=O586,1,"?"))))</f>
        <v>2</v>
      </c>
      <c r="H586" s="408"/>
      <c r="I586" s="19"/>
      <c r="J586" s="79"/>
      <c r="K586" s="79"/>
      <c r="L586" s="58" t="s">
        <v>447</v>
      </c>
      <c r="M586" s="27">
        <v>165</v>
      </c>
      <c r="N586" s="27">
        <v>145</v>
      </c>
      <c r="O586" s="27">
        <f>SUM(M586:N586)</f>
        <v>310</v>
      </c>
      <c r="P586" s="76">
        <f t="shared" si="225"/>
        <v>1</v>
      </c>
      <c r="Q586" s="76">
        <f t="shared" si="225"/>
        <v>0</v>
      </c>
      <c r="R586" s="29">
        <f>IF(O586=0,0,IF(O586&gt;D586,2,IF(O586&lt;D586,0,IF(O586=D586,1,"?"))))</f>
        <v>0</v>
      </c>
      <c r="S586" s="408"/>
    </row>
    <row r="587" spans="1:19" ht="13.5" thickBot="1">
      <c r="A587" s="155"/>
      <c r="B587" s="32">
        <f aca="true" t="shared" si="226" ref="B587:G587">SUM(B583:B586)</f>
        <v>671</v>
      </c>
      <c r="C587" s="32">
        <f t="shared" si="226"/>
        <v>678</v>
      </c>
      <c r="D587" s="33">
        <f t="shared" si="226"/>
        <v>1349</v>
      </c>
      <c r="E587" s="34">
        <f t="shared" si="226"/>
        <v>2</v>
      </c>
      <c r="F587" s="34">
        <f t="shared" si="226"/>
        <v>4</v>
      </c>
      <c r="G587" s="34">
        <f t="shared" si="226"/>
        <v>6</v>
      </c>
      <c r="H587" s="409"/>
      <c r="I587" s="19"/>
      <c r="J587" s="79"/>
      <c r="K587" s="79"/>
      <c r="L587" s="38"/>
      <c r="M587" s="59">
        <f aca="true" t="shared" si="227" ref="M587:R587">SUM(M583:M586)</f>
        <v>639</v>
      </c>
      <c r="N587" s="32">
        <f t="shared" si="227"/>
        <v>626</v>
      </c>
      <c r="O587" s="33">
        <f t="shared" si="227"/>
        <v>1265</v>
      </c>
      <c r="P587" s="34">
        <f t="shared" si="227"/>
        <v>2</v>
      </c>
      <c r="Q587" s="34">
        <f t="shared" si="227"/>
        <v>0</v>
      </c>
      <c r="R587" s="34">
        <f t="shared" si="227"/>
        <v>2</v>
      </c>
      <c r="S587" s="409"/>
    </row>
    <row r="588" spans="4:19" ht="13.5" thickBot="1">
      <c r="D588" s="40">
        <f>D587</f>
        <v>1349</v>
      </c>
      <c r="E588" s="162"/>
      <c r="F588" s="162"/>
      <c r="H588" s="60">
        <f>IF(D588=0,0,IF(D588&gt;O588,4,IF(D588&lt;O588,0,IF(D588&gt;=O588,2,"falsch"))))</f>
        <v>4</v>
      </c>
      <c r="I588" s="41"/>
      <c r="O588" s="40">
        <f>O587</f>
        <v>1265</v>
      </c>
      <c r="P588" s="162"/>
      <c r="Q588" s="162"/>
      <c r="R588" s="42"/>
      <c r="S588" s="43">
        <f>IF(O588=0,0,IF(O588&gt;D588,4,IF(O588&lt;D588,0,IF(O588=D588,2,"falsch"))))</f>
        <v>0</v>
      </c>
    </row>
    <row r="589" spans="9:11" ht="12.75">
      <c r="I589" s="44" t="s">
        <v>14</v>
      </c>
      <c r="J589" s="45"/>
      <c r="K589" s="45"/>
    </row>
    <row r="590" spans="9:11" ht="12.75">
      <c r="I590" s="48">
        <f>IF(I585&gt;K585,2,IF(I585=K585,1,0))</f>
        <v>2</v>
      </c>
      <c r="J590" s="48" t="s">
        <v>10</v>
      </c>
      <c r="K590" s="48">
        <f>IF(I585&lt;K585,2,IF(I585=K585,1,0))</f>
        <v>0</v>
      </c>
    </row>
    <row r="591" spans="18:19" ht="13.5" thickBot="1">
      <c r="R591" s="1"/>
      <c r="S591" s="1"/>
    </row>
    <row r="592" spans="1:19" ht="13.5" thickBot="1">
      <c r="A592" s="5"/>
      <c r="B592" s="7" t="s">
        <v>2</v>
      </c>
      <c r="C592" s="7" t="s">
        <v>2</v>
      </c>
      <c r="D592" s="7" t="s">
        <v>3</v>
      </c>
      <c r="E592" s="8"/>
      <c r="F592" s="8"/>
      <c r="G592" s="8" t="s">
        <v>4</v>
      </c>
      <c r="H592" s="9" t="s">
        <v>5</v>
      </c>
      <c r="I592" s="19"/>
      <c r="J592" s="79"/>
      <c r="K592" s="79"/>
      <c r="L592" s="81" t="s">
        <v>48</v>
      </c>
      <c r="M592" s="14" t="s">
        <v>2</v>
      </c>
      <c r="N592" s="14" t="s">
        <v>2</v>
      </c>
      <c r="O592" s="14" t="s">
        <v>3</v>
      </c>
      <c r="P592" s="14"/>
      <c r="Q592" s="14"/>
      <c r="R592" s="14" t="s">
        <v>4</v>
      </c>
      <c r="S592" s="62" t="s">
        <v>5</v>
      </c>
    </row>
    <row r="593" spans="1:19" ht="12.75">
      <c r="A593" s="143"/>
      <c r="B593" s="16"/>
      <c r="C593" s="16"/>
      <c r="D593" s="16">
        <f>SUM(B593:C593)</f>
        <v>0</v>
      </c>
      <c r="E593" s="315">
        <f aca="true" t="shared" si="228" ref="E593:F596">IF(B593&gt;M593,1,IF(B593&lt;M593,0,IF(B593=M593,0.5,"?")))</f>
        <v>0</v>
      </c>
      <c r="F593" s="315">
        <f t="shared" si="228"/>
        <v>0</v>
      </c>
      <c r="G593" s="158">
        <f>IF(D593=0,0,IF(D593&gt;O593,2,IF(D593&lt;O593,0,IF(D593=O593,1,"?"))))</f>
        <v>0</v>
      </c>
      <c r="H593" s="407">
        <f>SUM(E597:G597)</f>
        <v>0</v>
      </c>
      <c r="I593" s="19"/>
      <c r="J593" s="79"/>
      <c r="K593" s="79"/>
      <c r="L593" s="55" t="s">
        <v>54</v>
      </c>
      <c r="M593" s="16">
        <v>167</v>
      </c>
      <c r="N593" s="16">
        <v>147</v>
      </c>
      <c r="O593" s="16">
        <f>SUM(M593:N593)</f>
        <v>314</v>
      </c>
      <c r="P593" s="316">
        <f aca="true" t="shared" si="229" ref="P593:Q596">IF(M593&gt;B593,1,IF(M593&lt;B593,0,IF(M593=B593,0.5,"?")))</f>
        <v>1</v>
      </c>
      <c r="Q593" s="316">
        <f t="shared" si="229"/>
        <v>1</v>
      </c>
      <c r="R593" s="159">
        <f>IF(O593=0,0,IF(O593&gt;D593,2,IF(O593&lt;D593,0,IF(O593=D593,1,"?"))))</f>
        <v>2</v>
      </c>
      <c r="S593" s="407">
        <f>SUM(P597:R597)</f>
        <v>16</v>
      </c>
    </row>
    <row r="594" spans="1:19" ht="12.75">
      <c r="A594" s="135"/>
      <c r="B594" s="16"/>
      <c r="C594" s="16"/>
      <c r="D594" s="16">
        <f>SUM(B594:C594)</f>
        <v>0</v>
      </c>
      <c r="E594" s="18">
        <f t="shared" si="228"/>
        <v>0</v>
      </c>
      <c r="F594" s="18">
        <f t="shared" si="228"/>
        <v>0</v>
      </c>
      <c r="G594" s="17">
        <f>IF(D594=0,0,IF(D594&gt;O594,2,IF(D594&lt;O594,0,IF(D594=O594,1,"?"))))</f>
        <v>0</v>
      </c>
      <c r="H594" s="408"/>
      <c r="I594" s="19" t="s">
        <v>8</v>
      </c>
      <c r="J594" s="80"/>
      <c r="K594" s="79"/>
      <c r="L594" s="25" t="s">
        <v>55</v>
      </c>
      <c r="M594" s="16">
        <v>146</v>
      </c>
      <c r="N594" s="16">
        <v>166</v>
      </c>
      <c r="O594" s="16">
        <f>SUM(M594:N594)</f>
        <v>312</v>
      </c>
      <c r="P594" s="18">
        <f t="shared" si="229"/>
        <v>1</v>
      </c>
      <c r="Q594" s="18">
        <f t="shared" si="229"/>
        <v>1</v>
      </c>
      <c r="R594" s="18">
        <f>IF(O594=0,0,IF(O594&gt;D594,2,IF(O594&lt;D594,0,IF(O594=D594,1,"?"))))</f>
        <v>2</v>
      </c>
      <c r="S594" s="408"/>
    </row>
    <row r="595" spans="1:19" ht="12.75">
      <c r="A595" s="133"/>
      <c r="B595" s="16"/>
      <c r="C595" s="16"/>
      <c r="D595" s="16">
        <f>SUM(B595:C595)</f>
        <v>0</v>
      </c>
      <c r="E595" s="18">
        <f t="shared" si="228"/>
        <v>0</v>
      </c>
      <c r="F595" s="18">
        <f t="shared" si="228"/>
        <v>0</v>
      </c>
      <c r="G595" s="17">
        <f>IF(D595=0,0,IF(D595&gt;O595,2,IF(D595&lt;O595,0,IF(D595=O595,1,"?"))))</f>
        <v>0</v>
      </c>
      <c r="H595" s="408"/>
      <c r="I595" s="317">
        <f>SUM(H593:H598)</f>
        <v>0</v>
      </c>
      <c r="J595" s="20" t="s">
        <v>10</v>
      </c>
      <c r="K595" s="318">
        <f>S593+S598</f>
        <v>20</v>
      </c>
      <c r="L595" s="58" t="s">
        <v>57</v>
      </c>
      <c r="M595" s="16">
        <v>150</v>
      </c>
      <c r="N595" s="16">
        <v>167</v>
      </c>
      <c r="O595" s="16">
        <f>SUM(M595:N595)</f>
        <v>317</v>
      </c>
      <c r="P595" s="18">
        <f t="shared" si="229"/>
        <v>1</v>
      </c>
      <c r="Q595" s="18">
        <f t="shared" si="229"/>
        <v>1</v>
      </c>
      <c r="R595" s="18">
        <f>IF(O595=0,0,IF(O595&gt;D595,2,IF(O595&lt;D595,0,IF(O595=D595,1,"?"))))</f>
        <v>2</v>
      </c>
      <c r="S595" s="408"/>
    </row>
    <row r="596" spans="1:19" ht="13.5" thickBot="1">
      <c r="A596" s="135"/>
      <c r="B596" s="27"/>
      <c r="C596" s="27"/>
      <c r="D596" s="27">
        <f>SUM(B596:C596)</f>
        <v>0</v>
      </c>
      <c r="E596" s="75">
        <f t="shared" si="228"/>
        <v>0</v>
      </c>
      <c r="F596" s="139">
        <f t="shared" si="228"/>
        <v>0</v>
      </c>
      <c r="G596" s="28">
        <f>IF(D596=0,0,IF(D596&gt;O596,2,IF(D596&lt;O596,0,IF(D596=O596,1,"?"))))</f>
        <v>0</v>
      </c>
      <c r="H596" s="408"/>
      <c r="I596" s="19"/>
      <c r="J596" s="79"/>
      <c r="K596" s="79"/>
      <c r="L596" s="25" t="s">
        <v>440</v>
      </c>
      <c r="M596" s="27">
        <v>188</v>
      </c>
      <c r="N596" s="27">
        <v>194</v>
      </c>
      <c r="O596" s="27">
        <f>SUM(M596:N596)</f>
        <v>382</v>
      </c>
      <c r="P596" s="76">
        <f t="shared" si="229"/>
        <v>1</v>
      </c>
      <c r="Q596" s="76">
        <f t="shared" si="229"/>
        <v>1</v>
      </c>
      <c r="R596" s="29">
        <f>IF(O596=0,0,IF(O596&gt;D596,2,IF(O596&lt;D596,0,IF(O596=D596,1,"?"))))</f>
        <v>2</v>
      </c>
      <c r="S596" s="408"/>
    </row>
    <row r="597" spans="1:19" ht="13.5" thickBot="1">
      <c r="A597" s="30"/>
      <c r="B597" s="32">
        <f aca="true" t="shared" si="230" ref="B597:G597">SUM(B593:B596)</f>
        <v>0</v>
      </c>
      <c r="C597" s="32">
        <f t="shared" si="230"/>
        <v>0</v>
      </c>
      <c r="D597" s="33">
        <f t="shared" si="230"/>
        <v>0</v>
      </c>
      <c r="E597" s="34">
        <f t="shared" si="230"/>
        <v>0</v>
      </c>
      <c r="F597" s="34">
        <f t="shared" si="230"/>
        <v>0</v>
      </c>
      <c r="G597" s="34">
        <f t="shared" si="230"/>
        <v>0</v>
      </c>
      <c r="H597" s="409"/>
      <c r="I597" s="19"/>
      <c r="J597" s="79"/>
      <c r="K597" s="79"/>
      <c r="L597" s="38"/>
      <c r="M597" s="59">
        <f aca="true" t="shared" si="231" ref="M597:R597">SUM(M593:M596)</f>
        <v>651</v>
      </c>
      <c r="N597" s="32">
        <f t="shared" si="231"/>
        <v>674</v>
      </c>
      <c r="O597" s="33">
        <f t="shared" si="231"/>
        <v>1325</v>
      </c>
      <c r="P597" s="34">
        <f t="shared" si="231"/>
        <v>4</v>
      </c>
      <c r="Q597" s="34">
        <f t="shared" si="231"/>
        <v>4</v>
      </c>
      <c r="R597" s="34">
        <f t="shared" si="231"/>
        <v>8</v>
      </c>
      <c r="S597" s="409"/>
    </row>
    <row r="598" spans="4:19" ht="13.5" thickBot="1">
      <c r="D598" s="40">
        <f>D597</f>
        <v>0</v>
      </c>
      <c r="E598" s="162"/>
      <c r="F598" s="162"/>
      <c r="H598" s="60">
        <f>IF(D598=0,0,IF(D598&gt;O598,4,IF(D598&lt;O598,0,IF(D598&gt;=O598,2,"falsch"))))</f>
        <v>0</v>
      </c>
      <c r="I598" s="41"/>
      <c r="O598" s="40">
        <f>O597</f>
        <v>1325</v>
      </c>
      <c r="P598" s="162"/>
      <c r="Q598" s="162"/>
      <c r="R598" s="42"/>
      <c r="S598" s="43">
        <f>IF(O598=0,0,IF(O598&gt;D598,4,IF(O598&lt;D598,0,IF(O598=D598,2,"falsch"))))</f>
        <v>4</v>
      </c>
    </row>
    <row r="599" spans="9:19" ht="12.75">
      <c r="I599" s="44" t="s">
        <v>14</v>
      </c>
      <c r="J599" s="45"/>
      <c r="K599" s="45"/>
      <c r="S599" s="42"/>
    </row>
    <row r="600" spans="9:11" ht="12.75">
      <c r="I600" s="48">
        <f>IF(I595&gt;K595,2,IF(I595=K595,1,0))</f>
        <v>0</v>
      </c>
      <c r="J600" s="48" t="s">
        <v>10</v>
      </c>
      <c r="K600" s="48">
        <f>IF(I595&lt;K595,2,IF(I595=K595,1,0))</f>
        <v>2</v>
      </c>
    </row>
    <row r="601" spans="8:10" ht="13.5" thickBot="1">
      <c r="H601" s="50"/>
      <c r="I601" s="64"/>
      <c r="J601" s="50" t="e">
        <f>IF(AND(#REF!=0,#REF!=0)," ",IF(AND(#REF!&lt;&gt;"x",#REF!&lt;&gt;"x"),J605,IF(AND(#REF!="x",OR(#REF!&lt;0.1,#REF!&lt;0.1,#REF!&lt;0.1,#REF!&lt;0.1)),#REF!,IF(#REF!&lt;&gt;J606,J606,IF(#REF!&lt;&gt;J607,J607,IF(#REF!&lt;&gt;J608,J608,J602))))))</f>
        <v>#REF!</v>
      </c>
    </row>
    <row r="602" spans="1:19" ht="13.5" thickBot="1">
      <c r="A602" s="5" t="s">
        <v>51</v>
      </c>
      <c r="B602" s="7" t="s">
        <v>2</v>
      </c>
      <c r="C602" s="7" t="s">
        <v>2</v>
      </c>
      <c r="D602" s="7" t="s">
        <v>3</v>
      </c>
      <c r="E602" s="8"/>
      <c r="F602" s="8"/>
      <c r="G602" s="8" t="s">
        <v>4</v>
      </c>
      <c r="H602" s="9" t="s">
        <v>5</v>
      </c>
      <c r="I602" s="19"/>
      <c r="J602" s="79"/>
      <c r="K602" s="79"/>
      <c r="L602" s="5" t="s">
        <v>255</v>
      </c>
      <c r="M602" s="14" t="s">
        <v>2</v>
      </c>
      <c r="N602" s="14" t="s">
        <v>2</v>
      </c>
      <c r="O602" s="14" t="s">
        <v>3</v>
      </c>
      <c r="P602" s="14"/>
      <c r="Q602" s="14"/>
      <c r="R602" s="14" t="s">
        <v>4</v>
      </c>
      <c r="S602" s="62" t="s">
        <v>5</v>
      </c>
    </row>
    <row r="603" spans="1:19" ht="12.75">
      <c r="A603" s="58" t="s">
        <v>60</v>
      </c>
      <c r="B603" s="16"/>
      <c r="C603" s="16"/>
      <c r="D603" s="16">
        <f>SUM(B603:C603)</f>
        <v>0</v>
      </c>
      <c r="E603" s="315">
        <f aca="true" t="shared" si="232" ref="E603:F606">IF(B603&gt;M603,1,IF(B603&lt;M603,0,IF(B603=M603,0.5,"?")))</f>
        <v>0</v>
      </c>
      <c r="F603" s="315">
        <f t="shared" si="232"/>
        <v>0</v>
      </c>
      <c r="G603" s="158">
        <f>IF(D603=0,0,IF(D603&gt;O603,2,IF(D603&lt;O603,0,IF(D603=O603,1,"?"))))</f>
        <v>0</v>
      </c>
      <c r="H603" s="407">
        <f>SUM(E607:G607)</f>
        <v>0</v>
      </c>
      <c r="I603" s="19"/>
      <c r="J603" s="79"/>
      <c r="K603" s="79"/>
      <c r="L603" s="22" t="s">
        <v>518</v>
      </c>
      <c r="M603" s="16">
        <v>121</v>
      </c>
      <c r="N603" s="16">
        <v>129</v>
      </c>
      <c r="O603" s="16">
        <f>SUM(M603:N603)</f>
        <v>250</v>
      </c>
      <c r="P603" s="316">
        <f aca="true" t="shared" si="233" ref="P603:Q606">IF(M603&gt;B603,1,IF(M603&lt;B603,0,IF(M603=B603,0.5,"?")))</f>
        <v>1</v>
      </c>
      <c r="Q603" s="316">
        <f t="shared" si="233"/>
        <v>1</v>
      </c>
      <c r="R603" s="159">
        <f>IF(O603=0,0,IF(O603&gt;D603,2,IF(O603&lt;D603,0,IF(O603=D603,1,"?"))))</f>
        <v>2</v>
      </c>
      <c r="S603" s="407">
        <f>SUM(P607:R607)</f>
        <v>16</v>
      </c>
    </row>
    <row r="604" spans="1:19" ht="12.75">
      <c r="A604" s="25" t="s">
        <v>45</v>
      </c>
      <c r="B604" s="16"/>
      <c r="C604" s="16"/>
      <c r="D604" s="16">
        <f>SUM(B604:C604)</f>
        <v>0</v>
      </c>
      <c r="E604" s="18">
        <f t="shared" si="232"/>
        <v>0</v>
      </c>
      <c r="F604" s="18">
        <f t="shared" si="232"/>
        <v>0</v>
      </c>
      <c r="G604" s="17">
        <f>IF(D604=0,0,IF(D604&gt;O604,2,IF(D604&lt;O604,0,IF(D604=O604,1,"?"))))</f>
        <v>0</v>
      </c>
      <c r="H604" s="408"/>
      <c r="I604" s="19" t="s">
        <v>8</v>
      </c>
      <c r="J604" s="80"/>
      <c r="K604" s="79"/>
      <c r="L604" s="25" t="s">
        <v>302</v>
      </c>
      <c r="M604" s="16">
        <v>142</v>
      </c>
      <c r="N604" s="16">
        <v>146</v>
      </c>
      <c r="O604" s="16">
        <f>SUM(M604:N604)</f>
        <v>288</v>
      </c>
      <c r="P604" s="18">
        <f t="shared" si="233"/>
        <v>1</v>
      </c>
      <c r="Q604" s="18">
        <f t="shared" si="233"/>
        <v>1</v>
      </c>
      <c r="R604" s="18">
        <f>IF(O604=0,0,IF(O604&gt;D604,2,IF(O604&lt;D604,0,IF(O604=D604,1,"?"))))</f>
        <v>2</v>
      </c>
      <c r="S604" s="408"/>
    </row>
    <row r="605" spans="1:19" ht="12.75">
      <c r="A605" s="58" t="s">
        <v>53</v>
      </c>
      <c r="B605" s="16"/>
      <c r="C605" s="16"/>
      <c r="D605" s="16">
        <f>SUM(B605:C605)</f>
        <v>0</v>
      </c>
      <c r="E605" s="18">
        <f t="shared" si="232"/>
        <v>0</v>
      </c>
      <c r="F605" s="18">
        <f t="shared" si="232"/>
        <v>0</v>
      </c>
      <c r="G605" s="17">
        <f>IF(D605=0,0,IF(D605&gt;O605,2,IF(D605&lt;O605,0,IF(D605=O605,1,"?"))))</f>
        <v>0</v>
      </c>
      <c r="H605" s="408"/>
      <c r="I605" s="317">
        <f>SUM(H603:H608)</f>
        <v>0</v>
      </c>
      <c r="J605" s="20" t="s">
        <v>10</v>
      </c>
      <c r="K605" s="318">
        <f>S603+S608</f>
        <v>20</v>
      </c>
      <c r="L605" s="58" t="s">
        <v>258</v>
      </c>
      <c r="M605" s="16">
        <v>150</v>
      </c>
      <c r="N605" s="16">
        <v>122</v>
      </c>
      <c r="O605" s="16">
        <f>SUM(M605:N605)</f>
        <v>272</v>
      </c>
      <c r="P605" s="18">
        <f t="shared" si="233"/>
        <v>1</v>
      </c>
      <c r="Q605" s="18">
        <f t="shared" si="233"/>
        <v>1</v>
      </c>
      <c r="R605" s="18">
        <f>IF(O605=0,0,IF(O605&gt;D605,2,IF(O605&lt;D605,0,IF(O605=D605,1,"?"))))</f>
        <v>2</v>
      </c>
      <c r="S605" s="408"/>
    </row>
    <row r="606" spans="1:19" ht="13.5" thickBot="1">
      <c r="A606" s="25" t="s">
        <v>52</v>
      </c>
      <c r="B606" s="27"/>
      <c r="C606" s="27"/>
      <c r="D606" s="27">
        <f>SUM(B606:C606)</f>
        <v>0</v>
      </c>
      <c r="E606" s="75">
        <f t="shared" si="232"/>
        <v>0</v>
      </c>
      <c r="F606" s="139">
        <f t="shared" si="232"/>
        <v>0</v>
      </c>
      <c r="G606" s="28">
        <f>IF(D606=0,0,IF(D606&gt;O606,2,IF(D606&lt;O606,0,IF(D606=O606,1,"?"))))</f>
        <v>0</v>
      </c>
      <c r="H606" s="408"/>
      <c r="I606" s="19"/>
      <c r="J606" s="79"/>
      <c r="K606" s="79"/>
      <c r="L606" s="25" t="s">
        <v>266</v>
      </c>
      <c r="M606" s="27">
        <v>151</v>
      </c>
      <c r="N606" s="27">
        <v>163</v>
      </c>
      <c r="O606" s="27">
        <f>SUM(M606:N606)</f>
        <v>314</v>
      </c>
      <c r="P606" s="76">
        <f t="shared" si="233"/>
        <v>1</v>
      </c>
      <c r="Q606" s="76">
        <f t="shared" si="233"/>
        <v>1</v>
      </c>
      <c r="R606" s="29">
        <f>IF(O606=0,0,IF(O606&gt;D606,2,IF(O606&lt;D606,0,IF(O606=D606,1,"?"))))</f>
        <v>2</v>
      </c>
      <c r="S606" s="408"/>
    </row>
    <row r="607" spans="1:19" ht="13.5" thickBot="1">
      <c r="A607" s="30"/>
      <c r="B607" s="32">
        <f aca="true" t="shared" si="234" ref="B607:G607">SUM(B603:B606)</f>
        <v>0</v>
      </c>
      <c r="C607" s="32">
        <f t="shared" si="234"/>
        <v>0</v>
      </c>
      <c r="D607" s="33">
        <f t="shared" si="234"/>
        <v>0</v>
      </c>
      <c r="E607" s="34">
        <f t="shared" si="234"/>
        <v>0</v>
      </c>
      <c r="F607" s="34">
        <f t="shared" si="234"/>
        <v>0</v>
      </c>
      <c r="G607" s="34">
        <f t="shared" si="234"/>
        <v>0</v>
      </c>
      <c r="H607" s="409"/>
      <c r="I607" s="19"/>
      <c r="J607" s="79"/>
      <c r="K607" s="79"/>
      <c r="L607" s="38"/>
      <c r="M607" s="59">
        <f aca="true" t="shared" si="235" ref="M607:R607">SUM(M603:M606)</f>
        <v>564</v>
      </c>
      <c r="N607" s="32">
        <f t="shared" si="235"/>
        <v>560</v>
      </c>
      <c r="O607" s="33">
        <f t="shared" si="235"/>
        <v>1124</v>
      </c>
      <c r="P607" s="34">
        <f t="shared" si="235"/>
        <v>4</v>
      </c>
      <c r="Q607" s="34">
        <f t="shared" si="235"/>
        <v>4</v>
      </c>
      <c r="R607" s="34">
        <f t="shared" si="235"/>
        <v>8</v>
      </c>
      <c r="S607" s="409"/>
    </row>
    <row r="608" spans="4:19" ht="13.5" thickBot="1">
      <c r="D608" s="40">
        <f>D607</f>
        <v>0</v>
      </c>
      <c r="E608" s="162"/>
      <c r="F608" s="162"/>
      <c r="H608" s="60">
        <f>IF(D608=0,0,IF(D608&gt;O608,4,IF(D608&lt;O608,0,IF(D608&gt;=O608,2,"falsch"))))</f>
        <v>0</v>
      </c>
      <c r="I608" s="41"/>
      <c r="O608" s="40">
        <f>O607</f>
        <v>1124</v>
      </c>
      <c r="P608" s="162"/>
      <c r="Q608" s="162"/>
      <c r="R608" s="42"/>
      <c r="S608" s="43">
        <f>IF(O608=0,0,IF(O608&gt;D608,4,IF(O608&lt;D608,0,IF(O608=D608,2,"falsch"))))</f>
        <v>4</v>
      </c>
    </row>
    <row r="609" spans="9:11" ht="12.75">
      <c r="I609" s="44" t="s">
        <v>14</v>
      </c>
      <c r="J609" s="45"/>
      <c r="K609" s="45"/>
    </row>
    <row r="610" spans="9:11" ht="12.75">
      <c r="I610" s="48">
        <f>IF(I605&gt;K605,2,IF(I605=K605,1,0))</f>
        <v>0</v>
      </c>
      <c r="J610" s="48" t="s">
        <v>10</v>
      </c>
      <c r="K610" s="48">
        <f>IF(I605&lt;K605,2,IF(I605=K605,1,0))</f>
        <v>2</v>
      </c>
    </row>
    <row r="611" ht="13.5" thickBot="1"/>
    <row r="612" spans="1:19" ht="13.5" thickBot="1">
      <c r="A612" s="13" t="s">
        <v>337</v>
      </c>
      <c r="B612" s="7" t="s">
        <v>2</v>
      </c>
      <c r="C612" s="7" t="s">
        <v>2</v>
      </c>
      <c r="D612" s="7" t="s">
        <v>3</v>
      </c>
      <c r="E612" s="8"/>
      <c r="F612" s="8"/>
      <c r="G612" s="8" t="s">
        <v>4</v>
      </c>
      <c r="H612" s="9" t="s">
        <v>5</v>
      </c>
      <c r="I612" s="19"/>
      <c r="J612" s="79"/>
      <c r="K612" s="79"/>
      <c r="L612" s="5" t="s">
        <v>246</v>
      </c>
      <c r="M612" s="14" t="s">
        <v>2</v>
      </c>
      <c r="N612" s="14" t="s">
        <v>2</v>
      </c>
      <c r="O612" s="14" t="s">
        <v>3</v>
      </c>
      <c r="P612" s="14"/>
      <c r="Q612" s="14"/>
      <c r="R612" s="14" t="s">
        <v>4</v>
      </c>
      <c r="S612" s="62" t="s">
        <v>5</v>
      </c>
    </row>
    <row r="613" spans="1:19" ht="12.75">
      <c r="A613" s="15" t="s">
        <v>202</v>
      </c>
      <c r="B613" s="16">
        <v>156</v>
      </c>
      <c r="C613" s="16">
        <v>173</v>
      </c>
      <c r="D613" s="16">
        <f>SUM(B613:C613)</f>
        <v>329</v>
      </c>
      <c r="E613" s="315">
        <f aca="true" t="shared" si="236" ref="E613:F616">IF(B613&gt;M613,1,IF(B613&lt;M613,0,IF(B613=M613,0.5,"?")))</f>
        <v>1</v>
      </c>
      <c r="F613" s="315">
        <f t="shared" si="236"/>
        <v>1</v>
      </c>
      <c r="G613" s="158">
        <f>IF(D613=0,0,IF(D613&gt;O613,2,IF(D613&lt;O613,0,IF(D613=O613,1,"?"))))</f>
        <v>2</v>
      </c>
      <c r="H613" s="407">
        <f>SUM(E617:G617)</f>
        <v>8</v>
      </c>
      <c r="I613" s="19"/>
      <c r="J613" s="79"/>
      <c r="K613" s="79"/>
      <c r="L613" s="55" t="s">
        <v>230</v>
      </c>
      <c r="M613" s="16">
        <v>131</v>
      </c>
      <c r="N613" s="16">
        <v>144</v>
      </c>
      <c r="O613" s="16">
        <f>SUM(M613:N613)</f>
        <v>275</v>
      </c>
      <c r="P613" s="316">
        <f aca="true" t="shared" si="237" ref="P613:Q616">IF(M613&gt;B613,1,IF(M613&lt;B613,0,IF(M613=B613,0.5,"?")))</f>
        <v>0</v>
      </c>
      <c r="Q613" s="316">
        <f t="shared" si="237"/>
        <v>0</v>
      </c>
      <c r="R613" s="159">
        <f>IF(O613=0,0,IF(O613&gt;D613,2,IF(O613&lt;D613,0,IF(O613=D613,1,"?"))))</f>
        <v>0</v>
      </c>
      <c r="S613" s="407">
        <f>SUM(P617:R617)</f>
        <v>8</v>
      </c>
    </row>
    <row r="614" spans="1:19" ht="12.75">
      <c r="A614" s="23" t="s">
        <v>517</v>
      </c>
      <c r="B614" s="16">
        <v>126</v>
      </c>
      <c r="C614" s="16">
        <v>129</v>
      </c>
      <c r="D614" s="16">
        <f>SUM(B614:C614)</f>
        <v>255</v>
      </c>
      <c r="E614" s="18">
        <f t="shared" si="236"/>
        <v>0</v>
      </c>
      <c r="F614" s="18">
        <f t="shared" si="236"/>
        <v>0</v>
      </c>
      <c r="G614" s="17">
        <f>IF(D614=0,0,IF(D614&gt;O614,2,IF(D614&lt;O614,0,IF(D614=O614,1,"?"))))</f>
        <v>0</v>
      </c>
      <c r="H614" s="408"/>
      <c r="I614" s="19" t="s">
        <v>8</v>
      </c>
      <c r="J614" s="80"/>
      <c r="K614" s="79"/>
      <c r="L614" s="25" t="s">
        <v>299</v>
      </c>
      <c r="M614" s="16">
        <v>162</v>
      </c>
      <c r="N614" s="16">
        <v>183</v>
      </c>
      <c r="O614" s="16">
        <f>SUM(M614:N614)</f>
        <v>345</v>
      </c>
      <c r="P614" s="18">
        <f t="shared" si="237"/>
        <v>1</v>
      </c>
      <c r="Q614" s="18">
        <f t="shared" si="237"/>
        <v>1</v>
      </c>
      <c r="R614" s="18">
        <f>IF(O614=0,0,IF(O614&gt;D614,2,IF(O614&lt;D614,0,IF(O614=D614,1,"?"))))</f>
        <v>2</v>
      </c>
      <c r="S614" s="408"/>
    </row>
    <row r="615" spans="1:19" ht="12.75">
      <c r="A615" s="26" t="s">
        <v>229</v>
      </c>
      <c r="B615" s="16">
        <v>136</v>
      </c>
      <c r="C615" s="16">
        <v>169</v>
      </c>
      <c r="D615" s="16">
        <f>SUM(B615:C615)</f>
        <v>305</v>
      </c>
      <c r="E615" s="18">
        <f t="shared" si="236"/>
        <v>0</v>
      </c>
      <c r="F615" s="18">
        <f t="shared" si="236"/>
        <v>1</v>
      </c>
      <c r="G615" s="17">
        <f>IF(D615=0,0,IF(D615&gt;O615,2,IF(D615&lt;O615,0,IF(D615=O615,1,"?"))))</f>
        <v>0</v>
      </c>
      <c r="H615" s="408"/>
      <c r="I615" s="317">
        <f>SUM(H613:H618)</f>
        <v>8</v>
      </c>
      <c r="J615" s="20" t="s">
        <v>10</v>
      </c>
      <c r="K615" s="318">
        <f>S613+S618</f>
        <v>12</v>
      </c>
      <c r="L615" s="25" t="s">
        <v>204</v>
      </c>
      <c r="M615" s="16">
        <v>147</v>
      </c>
      <c r="N615" s="16">
        <v>162</v>
      </c>
      <c r="O615" s="16">
        <f>SUM(M615:N615)</f>
        <v>309</v>
      </c>
      <c r="P615" s="18">
        <f t="shared" si="237"/>
        <v>1</v>
      </c>
      <c r="Q615" s="18">
        <f t="shared" si="237"/>
        <v>0</v>
      </c>
      <c r="R615" s="18">
        <f>IF(O615=0,0,IF(O615&gt;D615,2,IF(O615&lt;D615,0,IF(O615=D615,1,"?"))))</f>
        <v>2</v>
      </c>
      <c r="S615" s="408"/>
    </row>
    <row r="616" spans="1:19" ht="13.5" thickBot="1">
      <c r="A616" s="26" t="s">
        <v>449</v>
      </c>
      <c r="B616" s="27">
        <v>169</v>
      </c>
      <c r="C616" s="27">
        <v>179</v>
      </c>
      <c r="D616" s="27">
        <f>SUM(B616:C616)</f>
        <v>348</v>
      </c>
      <c r="E616" s="75">
        <f t="shared" si="236"/>
        <v>1</v>
      </c>
      <c r="F616" s="139">
        <f t="shared" si="236"/>
        <v>0</v>
      </c>
      <c r="G616" s="28">
        <f>IF(D616=0,0,IF(D616&gt;O616,2,IF(D616&lt;O616,0,IF(D616=O616,1,"?"))))</f>
        <v>2</v>
      </c>
      <c r="H616" s="408"/>
      <c r="I616" s="19"/>
      <c r="J616" s="79"/>
      <c r="K616" s="79"/>
      <c r="L616" s="25" t="s">
        <v>209</v>
      </c>
      <c r="M616" s="27">
        <v>144</v>
      </c>
      <c r="N616" s="27">
        <v>184</v>
      </c>
      <c r="O616" s="27">
        <f>SUM(M616:N616)</f>
        <v>328</v>
      </c>
      <c r="P616" s="76">
        <f t="shared" si="237"/>
        <v>0</v>
      </c>
      <c r="Q616" s="76">
        <f t="shared" si="237"/>
        <v>1</v>
      </c>
      <c r="R616" s="29">
        <f>IF(O616=0,0,IF(O616&gt;D616,2,IF(O616&lt;D616,0,IF(O616=D616,1,"?"))))</f>
        <v>0</v>
      </c>
      <c r="S616" s="408"/>
    </row>
    <row r="617" spans="1:19" ht="13.5" thickBot="1">
      <c r="A617" s="127"/>
      <c r="B617" s="32">
        <f aca="true" t="shared" si="238" ref="B617:G617">SUM(B613:B616)</f>
        <v>587</v>
      </c>
      <c r="C617" s="32">
        <f t="shared" si="238"/>
        <v>650</v>
      </c>
      <c r="D617" s="33">
        <f t="shared" si="238"/>
        <v>1237</v>
      </c>
      <c r="E617" s="34">
        <f t="shared" si="238"/>
        <v>2</v>
      </c>
      <c r="F617" s="34">
        <f t="shared" si="238"/>
        <v>2</v>
      </c>
      <c r="G617" s="34">
        <f t="shared" si="238"/>
        <v>4</v>
      </c>
      <c r="H617" s="409"/>
      <c r="I617" s="19"/>
      <c r="J617" s="79"/>
      <c r="K617" s="79"/>
      <c r="L617" s="38"/>
      <c r="M617" s="59">
        <f aca="true" t="shared" si="239" ref="M617:R617">SUM(M613:M616)</f>
        <v>584</v>
      </c>
      <c r="N617" s="32">
        <f t="shared" si="239"/>
        <v>673</v>
      </c>
      <c r="O617" s="33">
        <f t="shared" si="239"/>
        <v>1257</v>
      </c>
      <c r="P617" s="34">
        <f t="shared" si="239"/>
        <v>2</v>
      </c>
      <c r="Q617" s="34">
        <f t="shared" si="239"/>
        <v>2</v>
      </c>
      <c r="R617" s="34">
        <f t="shared" si="239"/>
        <v>4</v>
      </c>
      <c r="S617" s="409"/>
    </row>
    <row r="618" spans="4:19" ht="13.5" thickBot="1">
      <c r="D618" s="40">
        <f>D617</f>
        <v>1237</v>
      </c>
      <c r="E618" s="162"/>
      <c r="F618" s="162"/>
      <c r="H618" s="60">
        <f>IF(D618=0,0,IF(D618&gt;O618,4,IF(D618&lt;O618,0,IF(D618&gt;=O618,2,"falsch"))))</f>
        <v>0</v>
      </c>
      <c r="I618" s="41"/>
      <c r="O618" s="40">
        <f>O617</f>
        <v>1257</v>
      </c>
      <c r="P618" s="162"/>
      <c r="Q618" s="162"/>
      <c r="R618" s="42"/>
      <c r="S618" s="43">
        <f>IF(O618=0,0,IF(O618&gt;D618,4,IF(O618&lt;D618,0,IF(O618=D618,2,"falsch"))))</f>
        <v>4</v>
      </c>
    </row>
    <row r="619" spans="9:11" ht="12.75">
      <c r="I619" s="44" t="s">
        <v>14</v>
      </c>
      <c r="J619" s="45"/>
      <c r="K619" s="45"/>
    </row>
    <row r="620" spans="9:11" ht="12.75">
      <c r="I620" s="48">
        <f>IF(I615&gt;K615,2,IF(I615=K615,1,0))</f>
        <v>0</v>
      </c>
      <c r="J620" s="48" t="s">
        <v>10</v>
      </c>
      <c r="K620" s="48">
        <f>IF(I615&lt;K615,2,IF(I615=K615,1,0))</f>
        <v>2</v>
      </c>
    </row>
    <row r="622" spans="1:18" ht="15.75">
      <c r="A622" s="281" t="s">
        <v>402</v>
      </c>
      <c r="B622" s="4"/>
      <c r="H622" s="403" t="s">
        <v>46</v>
      </c>
      <c r="I622" s="403"/>
      <c r="J622" s="403"/>
      <c r="K622" s="403"/>
      <c r="L622" s="3"/>
      <c r="R622" s="1"/>
    </row>
    <row r="623" ht="13.5" thickBot="1">
      <c r="R623" s="1"/>
    </row>
    <row r="624" spans="1:19" ht="13.5" thickBot="1">
      <c r="A624" s="81" t="s">
        <v>439</v>
      </c>
      <c r="B624" s="70" t="s">
        <v>2</v>
      </c>
      <c r="C624" s="70" t="s">
        <v>2</v>
      </c>
      <c r="D624" s="70" t="s">
        <v>3</v>
      </c>
      <c r="E624" s="170"/>
      <c r="F624" s="170"/>
      <c r="G624" s="170" t="s">
        <v>4</v>
      </c>
      <c r="H624" s="172" t="s">
        <v>5</v>
      </c>
      <c r="I624" s="10"/>
      <c r="J624" s="11"/>
      <c r="K624" s="12"/>
      <c r="L624" s="72" t="s">
        <v>16</v>
      </c>
      <c r="M624" s="70" t="s">
        <v>2</v>
      </c>
      <c r="N624" s="70" t="s">
        <v>2</v>
      </c>
      <c r="O624" s="70" t="s">
        <v>3</v>
      </c>
      <c r="P624" s="70"/>
      <c r="Q624" s="70"/>
      <c r="R624" s="70" t="s">
        <v>4</v>
      </c>
      <c r="S624" s="73" t="s">
        <v>5</v>
      </c>
    </row>
    <row r="625" spans="1:19" ht="12.75">
      <c r="A625" s="156" t="s">
        <v>244</v>
      </c>
      <c r="B625" s="74">
        <v>171</v>
      </c>
      <c r="C625" s="74">
        <v>159</v>
      </c>
      <c r="D625" s="74">
        <f>SUM(B625:C625)</f>
        <v>330</v>
      </c>
      <c r="E625" s="315">
        <f aca="true" t="shared" si="240" ref="E625:F628">IF(B625&gt;M625,1,IF(B625&lt;M625,0,IF(B625=M625,0.5,"?")))</f>
        <v>1</v>
      </c>
      <c r="F625" s="315">
        <f t="shared" si="240"/>
        <v>0</v>
      </c>
      <c r="G625" s="158">
        <f>IF(D625=0,0,IF(D625&gt;O625,2,IF(D625&lt;O625,0,IF(D625=O625,1,"?"))))</f>
        <v>0</v>
      </c>
      <c r="H625" s="407">
        <f>SUM(E629:G629)</f>
        <v>10</v>
      </c>
      <c r="I625" s="19"/>
      <c r="J625" s="20"/>
      <c r="K625" s="21"/>
      <c r="L625" s="58" t="s">
        <v>18</v>
      </c>
      <c r="M625" s="74">
        <v>160</v>
      </c>
      <c r="N625" s="74">
        <v>179</v>
      </c>
      <c r="O625" s="74">
        <f>SUM(M625:N625)</f>
        <v>339</v>
      </c>
      <c r="P625" s="316">
        <f aca="true" t="shared" si="241" ref="P625:Q628">IF(M625&gt;B625,1,IF(M625&lt;B625,0,IF(M625=B625,0.5,"?")))</f>
        <v>0</v>
      </c>
      <c r="Q625" s="316">
        <f t="shared" si="241"/>
        <v>1</v>
      </c>
      <c r="R625" s="159">
        <f>IF(O625=0,0,IF(O625&gt;D625,2,IF(O625&lt;D625,0,IF(O625=D625,1,"?"))))</f>
        <v>2</v>
      </c>
      <c r="S625" s="407">
        <f>SUM(P629:R629)</f>
        <v>6</v>
      </c>
    </row>
    <row r="626" spans="1:19" ht="12.75">
      <c r="A626" s="134" t="s">
        <v>318</v>
      </c>
      <c r="B626" s="16">
        <v>180</v>
      </c>
      <c r="C626" s="16">
        <v>172</v>
      </c>
      <c r="D626" s="74">
        <f>SUM(B626:C626)</f>
        <v>352</v>
      </c>
      <c r="E626" s="18">
        <f t="shared" si="240"/>
        <v>1</v>
      </c>
      <c r="F626" s="353">
        <f t="shared" si="240"/>
        <v>1</v>
      </c>
      <c r="G626" s="17">
        <f>IF(D626=0,0,IF(D626&gt;O626,2,IF(D626&lt;O626,0,IF(D626=O626,1,"?"))))</f>
        <v>2</v>
      </c>
      <c r="H626" s="408"/>
      <c r="I626" s="19" t="s">
        <v>8</v>
      </c>
      <c r="J626" s="24"/>
      <c r="K626" s="21"/>
      <c r="L626" s="25" t="s">
        <v>208</v>
      </c>
      <c r="M626" s="16">
        <v>173</v>
      </c>
      <c r="N626" s="16">
        <v>135</v>
      </c>
      <c r="O626" s="74">
        <f>SUM(M626:N626)</f>
        <v>308</v>
      </c>
      <c r="P626" s="18">
        <f t="shared" si="241"/>
        <v>0</v>
      </c>
      <c r="Q626" s="18">
        <f t="shared" si="241"/>
        <v>0</v>
      </c>
      <c r="R626" s="18">
        <f>IF(O626=0,0,IF(O626&gt;D626,2,IF(O626&lt;D626,0,IF(O626=D626,1,"?"))))</f>
        <v>0</v>
      </c>
      <c r="S626" s="408"/>
    </row>
    <row r="627" spans="1:19" ht="12.75">
      <c r="A627" s="135" t="s">
        <v>438</v>
      </c>
      <c r="B627" s="16">
        <v>163</v>
      </c>
      <c r="C627" s="16">
        <v>171</v>
      </c>
      <c r="D627" s="74">
        <f>SUM(B627:C627)</f>
        <v>334</v>
      </c>
      <c r="E627" s="18">
        <f t="shared" si="240"/>
        <v>1</v>
      </c>
      <c r="F627" s="18">
        <f t="shared" si="240"/>
        <v>1</v>
      </c>
      <c r="G627" s="17">
        <f>IF(D627=0,0,IF(D627&gt;O627,2,IF(D627&lt;O627,0,IF(D627=O627,1,"?"))))</f>
        <v>2</v>
      </c>
      <c r="H627" s="408"/>
      <c r="I627" s="317">
        <f>SUM(H625:H630)</f>
        <v>14</v>
      </c>
      <c r="J627" s="20" t="s">
        <v>10</v>
      </c>
      <c r="K627" s="318">
        <f>S625+S630</f>
        <v>6</v>
      </c>
      <c r="L627" s="58" t="s">
        <v>20</v>
      </c>
      <c r="M627" s="16">
        <v>159</v>
      </c>
      <c r="N627" s="16">
        <v>168</v>
      </c>
      <c r="O627" s="74">
        <f>SUM(M627:N627)</f>
        <v>327</v>
      </c>
      <c r="P627" s="18">
        <f t="shared" si="241"/>
        <v>0</v>
      </c>
      <c r="Q627" s="18">
        <f t="shared" si="241"/>
        <v>0</v>
      </c>
      <c r="R627" s="18">
        <f>IF(O627=0,0,IF(O627&gt;D627,2,IF(O627&lt;D627,0,IF(O627=D627,1,"?"))))</f>
        <v>0</v>
      </c>
      <c r="S627" s="408"/>
    </row>
    <row r="628" spans="1:19" ht="13.5" thickBot="1">
      <c r="A628" s="135" t="s">
        <v>437</v>
      </c>
      <c r="B628" s="27">
        <v>155</v>
      </c>
      <c r="C628" s="27">
        <v>167</v>
      </c>
      <c r="D628" s="74">
        <f>SUM(B628:C628)</f>
        <v>322</v>
      </c>
      <c r="E628" s="75">
        <f t="shared" si="240"/>
        <v>1</v>
      </c>
      <c r="F628" s="139">
        <f t="shared" si="240"/>
        <v>0</v>
      </c>
      <c r="G628" s="28">
        <f>IF(D628=0,0,IF(D628&gt;O628,2,IF(D628&lt;O628,0,IF(D628=O628,1,"?"))))</f>
        <v>0</v>
      </c>
      <c r="H628" s="408"/>
      <c r="I628" s="19"/>
      <c r="J628" s="20"/>
      <c r="K628" s="21"/>
      <c r="L628" s="25" t="s">
        <v>22</v>
      </c>
      <c r="M628" s="27">
        <v>143</v>
      </c>
      <c r="N628" s="27">
        <v>187</v>
      </c>
      <c r="O628" s="74">
        <f>SUM(M628:N628)</f>
        <v>330</v>
      </c>
      <c r="P628" s="76">
        <f t="shared" si="241"/>
        <v>0</v>
      </c>
      <c r="Q628" s="76">
        <f t="shared" si="241"/>
        <v>1</v>
      </c>
      <c r="R628" s="29">
        <f>IF(O628=0,0,IF(O628&gt;D628,2,IF(O628&lt;D628,0,IF(O628=D628,1,"?"))))</f>
        <v>2</v>
      </c>
      <c r="S628" s="408"/>
    </row>
    <row r="629" spans="1:19" ht="13.5" thickBot="1">
      <c r="A629" s="155"/>
      <c r="B629" s="32">
        <f aca="true" t="shared" si="242" ref="B629:G629">SUM(B625:B628)</f>
        <v>669</v>
      </c>
      <c r="C629" s="32">
        <f t="shared" si="242"/>
        <v>669</v>
      </c>
      <c r="D629" s="33">
        <f t="shared" si="242"/>
        <v>1338</v>
      </c>
      <c r="E629" s="34">
        <f t="shared" si="242"/>
        <v>4</v>
      </c>
      <c r="F629" s="34">
        <f t="shared" si="242"/>
        <v>2</v>
      </c>
      <c r="G629" s="34">
        <f t="shared" si="242"/>
        <v>4</v>
      </c>
      <c r="H629" s="409"/>
      <c r="I629" s="35"/>
      <c r="J629" s="36"/>
      <c r="K629" s="37"/>
      <c r="L629" s="58"/>
      <c r="M629" s="39">
        <f aca="true" t="shared" si="243" ref="M629:R629">SUM(M625:M628)</f>
        <v>635</v>
      </c>
      <c r="N629" s="32">
        <f t="shared" si="243"/>
        <v>669</v>
      </c>
      <c r="O629" s="33">
        <f t="shared" si="243"/>
        <v>1304</v>
      </c>
      <c r="P629" s="34">
        <f t="shared" si="243"/>
        <v>0</v>
      </c>
      <c r="Q629" s="34">
        <f t="shared" si="243"/>
        <v>2</v>
      </c>
      <c r="R629" s="34">
        <f t="shared" si="243"/>
        <v>4</v>
      </c>
      <c r="S629" s="409"/>
    </row>
    <row r="630" spans="4:19" ht="13.5" thickBot="1">
      <c r="D630" s="40">
        <f>D629</f>
        <v>1338</v>
      </c>
      <c r="E630" s="162"/>
      <c r="F630" s="162"/>
      <c r="H630" s="60">
        <f>IF(D630=0,0,IF(D630&gt;O630,4,IF(D630&lt;O630,0,IF(D630&gt;=O630,2,"falsch"))))</f>
        <v>4</v>
      </c>
      <c r="I630" s="1"/>
      <c r="J630" s="1"/>
      <c r="K630" s="1"/>
      <c r="L630" s="1"/>
      <c r="O630" s="40">
        <f>O629</f>
        <v>1304</v>
      </c>
      <c r="P630" s="162"/>
      <c r="Q630" s="162"/>
      <c r="R630" s="42"/>
      <c r="S630" s="77">
        <f>IF(O630=0,0,IF(O630&gt;D630,4,IF(O630&lt;D630,0,IF(O630=D630,2,"falsch"))))</f>
        <v>0</v>
      </c>
    </row>
    <row r="631" spans="8:19" ht="12.75">
      <c r="H631" s="78" t="s">
        <v>13</v>
      </c>
      <c r="I631" s="44" t="s">
        <v>14</v>
      </c>
      <c r="J631" s="45"/>
      <c r="K631" s="45"/>
      <c r="L631" s="46"/>
      <c r="S631" s="42"/>
    </row>
    <row r="632" spans="8:12" ht="12.75">
      <c r="H632" s="47"/>
      <c r="I632" s="48">
        <f>IF(I627&gt;K627,2,IF(I627=K627,1,0))</f>
        <v>2</v>
      </c>
      <c r="J632" s="48" t="s">
        <v>10</v>
      </c>
      <c r="K632" s="48">
        <f>IF(I627&lt;K627,2,IF(I627=K627,1,0))</f>
        <v>0</v>
      </c>
      <c r="L632" s="47"/>
    </row>
    <row r="633" spans="8:12" ht="13.5" thickBot="1">
      <c r="H633" s="50"/>
      <c r="I633" s="64"/>
      <c r="J633" s="52" t="e">
        <f>IF(AND(#REF!=0,#REF!=0)," ",IF(AND(#REF!&lt;&gt;"x",#REF!&lt;&gt;"x"),J637,IF(AND(#REF!="x",OR(#REF!&lt;0.1,#REF!&lt;0.1,#REF!&lt;0.1,#REF!&lt;0.1)),#REF!,IF(#REF!&lt;&gt;J638,J638,IF(#REF!&lt;&gt;J639,J639,IF(#REF!&lt;&gt;J640,J640,J634))))))</f>
        <v>#REF!</v>
      </c>
      <c r="K633" s="1"/>
      <c r="L633" s="1"/>
    </row>
    <row r="634" spans="1:19" ht="13.5" thickBot="1">
      <c r="A634" s="5" t="s">
        <v>255</v>
      </c>
      <c r="B634" s="7" t="s">
        <v>2</v>
      </c>
      <c r="C634" s="7" t="s">
        <v>2</v>
      </c>
      <c r="D634" s="7" t="s">
        <v>3</v>
      </c>
      <c r="E634" s="8"/>
      <c r="F634" s="8"/>
      <c r="G634" s="8" t="s">
        <v>4</v>
      </c>
      <c r="H634" s="9" t="s">
        <v>5</v>
      </c>
      <c r="I634" s="19"/>
      <c r="J634" s="79"/>
      <c r="K634" s="79"/>
      <c r="L634" s="5"/>
      <c r="M634" s="54" t="s">
        <v>2</v>
      </c>
      <c r="N634" s="14" t="s">
        <v>2</v>
      </c>
      <c r="O634" s="14" t="s">
        <v>3</v>
      </c>
      <c r="P634" s="14"/>
      <c r="Q634" s="14"/>
      <c r="R634" s="14" t="s">
        <v>4</v>
      </c>
      <c r="S634" s="14" t="s">
        <v>5</v>
      </c>
    </row>
    <row r="635" spans="1:19" ht="12.75">
      <c r="A635" s="55" t="s">
        <v>263</v>
      </c>
      <c r="B635" s="16">
        <v>155</v>
      </c>
      <c r="C635" s="16">
        <v>156</v>
      </c>
      <c r="D635" s="16">
        <f>SUM(B635:C635)</f>
        <v>311</v>
      </c>
      <c r="E635" s="315">
        <f aca="true" t="shared" si="244" ref="E635:F638">IF(B635&gt;M635,1,IF(B635&lt;M635,0,IF(B635=M635,0.5,"?")))</f>
        <v>1</v>
      </c>
      <c r="F635" s="315">
        <f t="shared" si="244"/>
        <v>1</v>
      </c>
      <c r="G635" s="158">
        <f>IF(D635=0,0,IF(D635&gt;O635,2,IF(D635&lt;O635,0,IF(D635=O635,1,"?"))))</f>
        <v>2</v>
      </c>
      <c r="H635" s="407">
        <f>SUM(E639:G639)</f>
        <v>16</v>
      </c>
      <c r="I635" s="19"/>
      <c r="J635" s="79"/>
      <c r="K635" s="79"/>
      <c r="L635" s="143"/>
      <c r="M635" s="16"/>
      <c r="N635" s="16"/>
      <c r="O635" s="16">
        <f>SUM(M635:N635)</f>
        <v>0</v>
      </c>
      <c r="P635" s="316">
        <f aca="true" t="shared" si="245" ref="P635:Q638">IF(M635&gt;B635,1,IF(M635&lt;B635,0,IF(M635=B635,0.5,"?")))</f>
        <v>0</v>
      </c>
      <c r="Q635" s="316">
        <f t="shared" si="245"/>
        <v>0</v>
      </c>
      <c r="R635" s="159">
        <f>IF(O635=0,0,IF(O635&gt;D635,2,IF(O635&lt;D635,0,IF(O635=D635,1,"?"))))</f>
        <v>0</v>
      </c>
      <c r="S635" s="407">
        <f>SUM(P639:R639)</f>
        <v>0</v>
      </c>
    </row>
    <row r="636" spans="1:19" ht="12.75">
      <c r="A636" s="57" t="s">
        <v>492</v>
      </c>
      <c r="B636" s="16">
        <v>126</v>
      </c>
      <c r="C636" s="16">
        <v>118</v>
      </c>
      <c r="D636" s="16">
        <f>SUM(B636:C636)</f>
        <v>244</v>
      </c>
      <c r="E636" s="18">
        <f t="shared" si="244"/>
        <v>1</v>
      </c>
      <c r="F636" s="18">
        <f t="shared" si="244"/>
        <v>1</v>
      </c>
      <c r="G636" s="17">
        <f>IF(D636=0,0,IF(D636&gt;O636,2,IF(D636&lt;O636,0,IF(D636=O636,1,"?"))))</f>
        <v>2</v>
      </c>
      <c r="H636" s="408"/>
      <c r="I636" s="19" t="s">
        <v>8</v>
      </c>
      <c r="J636" s="80"/>
      <c r="K636" s="79"/>
      <c r="L636" s="135"/>
      <c r="M636" s="16"/>
      <c r="N636" s="16"/>
      <c r="O636" s="16">
        <f>SUM(M636:N636)</f>
        <v>0</v>
      </c>
      <c r="P636" s="18">
        <f t="shared" si="245"/>
        <v>0</v>
      </c>
      <c r="Q636" s="18">
        <f t="shared" si="245"/>
        <v>0</v>
      </c>
      <c r="R636" s="18">
        <f>IF(O636=0,0,IF(O636&gt;D636,2,IF(O636&lt;D636,0,IF(O636=D636,1,"?"))))</f>
        <v>0</v>
      </c>
      <c r="S636" s="408"/>
    </row>
    <row r="637" spans="1:19" ht="12.75">
      <c r="A637" s="58" t="s">
        <v>461</v>
      </c>
      <c r="B637" s="16">
        <v>169</v>
      </c>
      <c r="C637" s="16">
        <v>164</v>
      </c>
      <c r="D637" s="16">
        <f>SUM(B637:C637)</f>
        <v>333</v>
      </c>
      <c r="E637" s="18">
        <f t="shared" si="244"/>
        <v>1</v>
      </c>
      <c r="F637" s="18">
        <f t="shared" si="244"/>
        <v>1</v>
      </c>
      <c r="G637" s="17">
        <f>IF(D637=0,0,IF(D637&gt;O637,2,IF(D637&lt;O637,0,IF(D637=O637,1,"?"))))</f>
        <v>2</v>
      </c>
      <c r="H637" s="408"/>
      <c r="I637" s="317">
        <f>SUM(H635:H640)</f>
        <v>20</v>
      </c>
      <c r="J637" s="20" t="s">
        <v>10</v>
      </c>
      <c r="K637" s="318">
        <f>S635+S640</f>
        <v>0</v>
      </c>
      <c r="L637" s="133"/>
      <c r="M637" s="16"/>
      <c r="N637" s="16"/>
      <c r="O637" s="16">
        <f>SUM(M637:N637)</f>
        <v>0</v>
      </c>
      <c r="P637" s="18">
        <f t="shared" si="245"/>
        <v>0</v>
      </c>
      <c r="Q637" s="18">
        <f t="shared" si="245"/>
        <v>0</v>
      </c>
      <c r="R637" s="18">
        <f>IF(O637=0,0,IF(O637&gt;D637,2,IF(O637&lt;D637,0,IF(O637=D637,1,"?"))))</f>
        <v>0</v>
      </c>
      <c r="S637" s="408"/>
    </row>
    <row r="638" spans="1:19" ht="13.5" thickBot="1">
      <c r="A638" s="15" t="s">
        <v>266</v>
      </c>
      <c r="B638" s="27">
        <v>127</v>
      </c>
      <c r="C638" s="27">
        <v>154</v>
      </c>
      <c r="D638" s="16">
        <f>SUM(B638:C638)</f>
        <v>281</v>
      </c>
      <c r="E638" s="75">
        <f t="shared" si="244"/>
        <v>1</v>
      </c>
      <c r="F638" s="139">
        <f t="shared" si="244"/>
        <v>1</v>
      </c>
      <c r="G638" s="28">
        <f>IF(D638=0,0,IF(D638&gt;O638,2,IF(D638&lt;O638,0,IF(D638=O638,1,"?"))))</f>
        <v>2</v>
      </c>
      <c r="H638" s="408"/>
      <c r="I638" s="19"/>
      <c r="J638" s="79"/>
      <c r="K638" s="79"/>
      <c r="L638" s="135"/>
      <c r="M638" s="27"/>
      <c r="N638" s="27"/>
      <c r="O638" s="16">
        <f>SUM(M638:N638)</f>
        <v>0</v>
      </c>
      <c r="P638" s="76">
        <f t="shared" si="245"/>
        <v>0</v>
      </c>
      <c r="Q638" s="76">
        <f t="shared" si="245"/>
        <v>0</v>
      </c>
      <c r="R638" s="29">
        <f>IF(O638=0,0,IF(O638&gt;D638,2,IF(O638&lt;D638,0,IF(O638=D638,1,"?"))))</f>
        <v>0</v>
      </c>
      <c r="S638" s="408"/>
    </row>
    <row r="639" spans="1:19" ht="13.5" thickBot="1">
      <c r="A639" s="30"/>
      <c r="B639" s="32">
        <f aca="true" t="shared" si="246" ref="B639:G639">SUM(B635:B638)</f>
        <v>577</v>
      </c>
      <c r="C639" s="32">
        <f t="shared" si="246"/>
        <v>592</v>
      </c>
      <c r="D639" s="33">
        <f t="shared" si="246"/>
        <v>1169</v>
      </c>
      <c r="E639" s="34">
        <f t="shared" si="246"/>
        <v>4</v>
      </c>
      <c r="F639" s="34">
        <f t="shared" si="246"/>
        <v>4</v>
      </c>
      <c r="G639" s="34">
        <f t="shared" si="246"/>
        <v>8</v>
      </c>
      <c r="H639" s="409"/>
      <c r="I639" s="19"/>
      <c r="J639" s="79"/>
      <c r="K639" s="79"/>
      <c r="L639" s="38"/>
      <c r="M639" s="59">
        <f aca="true" t="shared" si="247" ref="M639:R639">SUM(M635:M638)</f>
        <v>0</v>
      </c>
      <c r="N639" s="32">
        <f t="shared" si="247"/>
        <v>0</v>
      </c>
      <c r="O639" s="33">
        <f t="shared" si="247"/>
        <v>0</v>
      </c>
      <c r="P639" s="34">
        <f t="shared" si="247"/>
        <v>0</v>
      </c>
      <c r="Q639" s="34">
        <f t="shared" si="247"/>
        <v>0</v>
      </c>
      <c r="R639" s="34">
        <f t="shared" si="247"/>
        <v>0</v>
      </c>
      <c r="S639" s="409"/>
    </row>
    <row r="640" spans="4:19" ht="13.5" thickBot="1">
      <c r="D640" s="40">
        <f>D639</f>
        <v>1169</v>
      </c>
      <c r="E640" s="162"/>
      <c r="F640" s="162"/>
      <c r="H640" s="60">
        <f>IF(D640=0,0,IF(D640&gt;O640,4,IF(D640&lt;O640,0,IF(D640&gt;=O640,2,"falsch"))))</f>
        <v>4</v>
      </c>
      <c r="I640" s="41"/>
      <c r="O640" s="40">
        <f>O639</f>
        <v>0</v>
      </c>
      <c r="P640" s="162"/>
      <c r="Q640" s="162"/>
      <c r="R640" s="42"/>
      <c r="S640" s="43">
        <f>IF(O640=0,0,IF(O640&gt;D640,4,IF(O640&lt;D640,0,IF(O640=D640,2,"falsch"))))</f>
        <v>0</v>
      </c>
    </row>
    <row r="641" spans="9:11" ht="12.75">
      <c r="I641" s="44" t="s">
        <v>14</v>
      </c>
      <c r="J641" s="45"/>
      <c r="K641" s="45"/>
    </row>
    <row r="642" spans="8:11" ht="12.75">
      <c r="H642" s="1"/>
      <c r="I642" s="48">
        <f>IF(I637&gt;K637,2,IF(I637=K637,1,0))</f>
        <v>2</v>
      </c>
      <c r="J642" s="48" t="s">
        <v>10</v>
      </c>
      <c r="K642" s="48">
        <f>IF(I637&lt;K637,2,IF(I637=K637,1,0))</f>
        <v>0</v>
      </c>
    </row>
    <row r="643" ht="13.5" thickBot="1"/>
    <row r="644" spans="1:19" ht="13.5" thickBot="1">
      <c r="A644" s="5" t="s">
        <v>246</v>
      </c>
      <c r="B644" s="7" t="s">
        <v>2</v>
      </c>
      <c r="C644" s="7" t="s">
        <v>2</v>
      </c>
      <c r="D644" s="7" t="s">
        <v>3</v>
      </c>
      <c r="E644" s="8"/>
      <c r="F644" s="8"/>
      <c r="G644" s="8" t="s">
        <v>4</v>
      </c>
      <c r="H644" s="9" t="s">
        <v>5</v>
      </c>
      <c r="I644" s="19"/>
      <c r="J644" s="79"/>
      <c r="K644" s="79"/>
      <c r="L644" s="61" t="s">
        <v>301</v>
      </c>
      <c r="M644" s="14" t="s">
        <v>2</v>
      </c>
      <c r="N644" s="14" t="s">
        <v>2</v>
      </c>
      <c r="O644" s="14" t="s">
        <v>3</v>
      </c>
      <c r="P644" s="14"/>
      <c r="Q644" s="14"/>
      <c r="R644" s="14" t="s">
        <v>4</v>
      </c>
      <c r="S644" s="14" t="s">
        <v>5</v>
      </c>
    </row>
    <row r="645" spans="1:19" ht="12.75">
      <c r="A645" s="58" t="s">
        <v>203</v>
      </c>
      <c r="B645" s="16">
        <v>159</v>
      </c>
      <c r="C645" s="16">
        <v>133</v>
      </c>
      <c r="D645" s="16">
        <f>SUM(B645:C645)</f>
        <v>292</v>
      </c>
      <c r="E645" s="315">
        <f aca="true" t="shared" si="248" ref="E645:F648">IF(B645&gt;M645,1,IF(B645&lt;M645,0,IF(B645=M645,0.5,"?")))</f>
        <v>0</v>
      </c>
      <c r="F645" s="315">
        <f t="shared" si="248"/>
        <v>0</v>
      </c>
      <c r="G645" s="158">
        <f>IF(D645=0,0,IF(D645&gt;O645,2,IF(D645&lt;O645,0,IF(D645=O645,1,"?"))))</f>
        <v>0</v>
      </c>
      <c r="H645" s="407">
        <f>SUM(E649:G649)</f>
        <v>3.5</v>
      </c>
      <c r="I645" s="19"/>
      <c r="J645" s="79"/>
      <c r="K645" s="79"/>
      <c r="L645" s="55" t="s">
        <v>311</v>
      </c>
      <c r="M645" s="16">
        <v>170</v>
      </c>
      <c r="N645" s="16">
        <v>158</v>
      </c>
      <c r="O645" s="16">
        <f>SUM(M645:N645)</f>
        <v>328</v>
      </c>
      <c r="P645" s="316">
        <f aca="true" t="shared" si="249" ref="P645:Q648">IF(M645&gt;B645,1,IF(M645&lt;B645,0,IF(M645=B645,0.5,"?")))</f>
        <v>1</v>
      </c>
      <c r="Q645" s="316">
        <f t="shared" si="249"/>
        <v>1</v>
      </c>
      <c r="R645" s="159">
        <f>IF(O645=0,0,IF(O645&gt;D645,2,IF(O645&lt;D645,0,IF(O645=D645,1,"?"))))</f>
        <v>2</v>
      </c>
      <c r="S645" s="407">
        <f>SUM(P649:R649)</f>
        <v>12.5</v>
      </c>
    </row>
    <row r="646" spans="1:19" ht="12.75">
      <c r="A646" s="63" t="s">
        <v>299</v>
      </c>
      <c r="B646" s="16">
        <v>190</v>
      </c>
      <c r="C646" s="16">
        <v>157</v>
      </c>
      <c r="D646" s="16">
        <f>SUM(B646:C646)</f>
        <v>347</v>
      </c>
      <c r="E646" s="18">
        <f t="shared" si="248"/>
        <v>1</v>
      </c>
      <c r="F646" s="18">
        <f t="shared" si="248"/>
        <v>0.5</v>
      </c>
      <c r="G646" s="17">
        <f>IF(D646=0,0,IF(D646&gt;O646,2,IF(D646&lt;O646,0,IF(D646=O646,1,"?"))))</f>
        <v>2</v>
      </c>
      <c r="H646" s="408"/>
      <c r="I646" s="19" t="s">
        <v>8</v>
      </c>
      <c r="J646" s="80"/>
      <c r="K646" s="79"/>
      <c r="L646" s="25" t="s">
        <v>271</v>
      </c>
      <c r="M646" s="16">
        <v>151</v>
      </c>
      <c r="N646" s="16">
        <v>157</v>
      </c>
      <c r="O646" s="16">
        <f>SUM(M646:N646)</f>
        <v>308</v>
      </c>
      <c r="P646" s="18">
        <f t="shared" si="249"/>
        <v>0</v>
      </c>
      <c r="Q646" s="18">
        <f t="shared" si="249"/>
        <v>0.5</v>
      </c>
      <c r="R646" s="18">
        <f>IF(O646=0,0,IF(O646&gt;D646,2,IF(O646&lt;D646,0,IF(O646=D646,1,"?"))))</f>
        <v>0</v>
      </c>
      <c r="S646" s="408"/>
    </row>
    <row r="647" spans="1:19" ht="12.75">
      <c r="A647" s="25" t="s">
        <v>204</v>
      </c>
      <c r="B647" s="16">
        <v>144</v>
      </c>
      <c r="C647" s="16">
        <v>160</v>
      </c>
      <c r="D647" s="16">
        <f>SUM(B647:C647)</f>
        <v>304</v>
      </c>
      <c r="E647" s="18">
        <f t="shared" si="248"/>
        <v>0</v>
      </c>
      <c r="F647" s="18">
        <f t="shared" si="248"/>
        <v>0</v>
      </c>
      <c r="G647" s="17">
        <f>IF(D647=0,0,IF(D647&gt;O647,2,IF(D647&lt;O647,0,IF(D647=O647,1,"?"))))</f>
        <v>0</v>
      </c>
      <c r="H647" s="408"/>
      <c r="I647" s="317">
        <f>SUM(H645:H650)</f>
        <v>3.5</v>
      </c>
      <c r="J647" s="20" t="s">
        <v>10</v>
      </c>
      <c r="K647" s="318">
        <f>S645+S650</f>
        <v>16.5</v>
      </c>
      <c r="L647" s="58" t="s">
        <v>447</v>
      </c>
      <c r="M647" s="16">
        <v>178</v>
      </c>
      <c r="N647" s="16">
        <v>169</v>
      </c>
      <c r="O647" s="16">
        <f>SUM(M647:N647)</f>
        <v>347</v>
      </c>
      <c r="P647" s="18">
        <f t="shared" si="249"/>
        <v>1</v>
      </c>
      <c r="Q647" s="18">
        <f t="shared" si="249"/>
        <v>1</v>
      </c>
      <c r="R647" s="18">
        <f>IF(O647=0,0,IF(O647&gt;D647,2,IF(O647&lt;D647,0,IF(O647=D647,1,"?"))))</f>
        <v>2</v>
      </c>
      <c r="S647" s="408"/>
    </row>
    <row r="648" spans="1:19" ht="13.5" thickBot="1">
      <c r="A648" s="25" t="s">
        <v>209</v>
      </c>
      <c r="B648" s="27">
        <v>162</v>
      </c>
      <c r="C648" s="27">
        <v>143</v>
      </c>
      <c r="D648" s="16">
        <f>SUM(B648:C648)</f>
        <v>305</v>
      </c>
      <c r="E648" s="75">
        <f t="shared" si="248"/>
        <v>0</v>
      </c>
      <c r="F648" s="139">
        <f t="shared" si="248"/>
        <v>0</v>
      </c>
      <c r="G648" s="28">
        <f>IF(D648=0,0,IF(D648&gt;O648,2,IF(D648&lt;O648,0,IF(D648=O648,1,"?"))))</f>
        <v>0</v>
      </c>
      <c r="H648" s="408"/>
      <c r="I648" s="19"/>
      <c r="J648" s="79"/>
      <c r="K648" s="79"/>
      <c r="L648" s="25" t="s">
        <v>446</v>
      </c>
      <c r="M648" s="27">
        <v>171</v>
      </c>
      <c r="N648" s="27">
        <v>162</v>
      </c>
      <c r="O648" s="27">
        <f>SUM(M648:N648)</f>
        <v>333</v>
      </c>
      <c r="P648" s="76">
        <f t="shared" si="249"/>
        <v>1</v>
      </c>
      <c r="Q648" s="76">
        <f t="shared" si="249"/>
        <v>1</v>
      </c>
      <c r="R648" s="29">
        <f>IF(O648=0,0,IF(O648&gt;D648,2,IF(O648&lt;D648,0,IF(O648=D648,1,"?"))))</f>
        <v>2</v>
      </c>
      <c r="S648" s="408"/>
    </row>
    <row r="649" spans="1:19" ht="13.5" thickBot="1">
      <c r="A649" s="30"/>
      <c r="B649" s="32">
        <f aca="true" t="shared" si="250" ref="B649:G649">SUM(B645:B648)</f>
        <v>655</v>
      </c>
      <c r="C649" s="32">
        <f t="shared" si="250"/>
        <v>593</v>
      </c>
      <c r="D649" s="33">
        <f t="shared" si="250"/>
        <v>1248</v>
      </c>
      <c r="E649" s="34">
        <f t="shared" si="250"/>
        <v>1</v>
      </c>
      <c r="F649" s="34">
        <f t="shared" si="250"/>
        <v>0.5</v>
      </c>
      <c r="G649" s="34">
        <f t="shared" si="250"/>
        <v>2</v>
      </c>
      <c r="H649" s="409"/>
      <c r="I649" s="19"/>
      <c r="J649" s="79"/>
      <c r="K649" s="79"/>
      <c r="L649" s="38"/>
      <c r="M649" s="59">
        <f aca="true" t="shared" si="251" ref="M649:R649">SUM(M645:M648)</f>
        <v>670</v>
      </c>
      <c r="N649" s="32">
        <f t="shared" si="251"/>
        <v>646</v>
      </c>
      <c r="O649" s="33">
        <f t="shared" si="251"/>
        <v>1316</v>
      </c>
      <c r="P649" s="34">
        <f t="shared" si="251"/>
        <v>3</v>
      </c>
      <c r="Q649" s="34">
        <f t="shared" si="251"/>
        <v>3.5</v>
      </c>
      <c r="R649" s="34">
        <f t="shared" si="251"/>
        <v>6</v>
      </c>
      <c r="S649" s="409"/>
    </row>
    <row r="650" spans="4:19" ht="13.5" thickBot="1">
      <c r="D650" s="40">
        <f>D649</f>
        <v>1248</v>
      </c>
      <c r="E650" s="162"/>
      <c r="F650" s="162"/>
      <c r="H650" s="60">
        <f>IF(D650=0,0,IF(D650&gt;O650,4,IF(D650&lt;O650,0,IF(D650&gt;=O650,2,"falsch"))))</f>
        <v>0</v>
      </c>
      <c r="I650" s="41"/>
      <c r="O650" s="40">
        <f>O649</f>
        <v>1316</v>
      </c>
      <c r="P650" s="162"/>
      <c r="Q650" s="162"/>
      <c r="R650" s="42"/>
      <c r="S650" s="43">
        <f>IF(O650=0,0,IF(O650&gt;D650,4,IF(O650&lt;D650,0,IF(O650=D650,2,"falsch"))))</f>
        <v>4</v>
      </c>
    </row>
    <row r="651" spans="9:11" ht="12.75">
      <c r="I651" s="44" t="s">
        <v>14</v>
      </c>
      <c r="J651" s="45"/>
      <c r="K651" s="45"/>
    </row>
    <row r="652" spans="9:11" ht="12.75">
      <c r="I652" s="48">
        <f>IF(I647&gt;K647,2,IF(I647=K647,1,0))</f>
        <v>0</v>
      </c>
      <c r="J652" s="48" t="s">
        <v>10</v>
      </c>
      <c r="K652" s="48">
        <f>IF(I647&lt;K647,2,IF(I647=K647,1,0))</f>
        <v>2</v>
      </c>
    </row>
    <row r="653" spans="18:19" ht="13.5" thickBot="1">
      <c r="R653" s="1"/>
      <c r="S653" s="1"/>
    </row>
    <row r="654" spans="1:19" ht="13.5" thickBot="1">
      <c r="A654" s="5" t="s">
        <v>48</v>
      </c>
      <c r="B654" s="7" t="s">
        <v>2</v>
      </c>
      <c r="C654" s="7" t="s">
        <v>2</v>
      </c>
      <c r="D654" s="7" t="s">
        <v>3</v>
      </c>
      <c r="E654" s="8"/>
      <c r="F654" s="8"/>
      <c r="G654" s="8" t="s">
        <v>4</v>
      </c>
      <c r="H654" s="9" t="s">
        <v>5</v>
      </c>
      <c r="I654" s="19"/>
      <c r="J654" s="79"/>
      <c r="K654" s="79"/>
      <c r="L654" s="13" t="s">
        <v>337</v>
      </c>
      <c r="M654" s="14" t="s">
        <v>2</v>
      </c>
      <c r="N654" s="14" t="s">
        <v>2</v>
      </c>
      <c r="O654" s="14" t="s">
        <v>3</v>
      </c>
      <c r="P654" s="14"/>
      <c r="Q654" s="14"/>
      <c r="R654" s="14" t="s">
        <v>4</v>
      </c>
      <c r="S654" s="62" t="s">
        <v>5</v>
      </c>
    </row>
    <row r="655" spans="1:19" ht="12.75">
      <c r="A655" s="63" t="s">
        <v>57</v>
      </c>
      <c r="B655" s="16">
        <v>157</v>
      </c>
      <c r="C655" s="16">
        <v>157</v>
      </c>
      <c r="D655" s="16">
        <f>SUM(B655:C655)</f>
        <v>314</v>
      </c>
      <c r="E655" s="315">
        <f aca="true" t="shared" si="252" ref="E655:F658">IF(B655&gt;M655,1,IF(B655&lt;M655,0,IF(B655=M655,0.5,"?")))</f>
        <v>1</v>
      </c>
      <c r="F655" s="315">
        <f t="shared" si="252"/>
        <v>0</v>
      </c>
      <c r="G655" s="158">
        <f>IF(D655=0,0,IF(D655&gt;O655,2,IF(D655&lt;O655,0,IF(D655=O655,1,"?"))))</f>
        <v>0</v>
      </c>
      <c r="H655" s="407">
        <f>SUM(E659:G659)</f>
        <v>8</v>
      </c>
      <c r="I655" s="19"/>
      <c r="J655" s="79"/>
      <c r="K655" s="79"/>
      <c r="L655" s="15" t="s">
        <v>202</v>
      </c>
      <c r="M655" s="16">
        <v>151</v>
      </c>
      <c r="N655" s="16">
        <v>166</v>
      </c>
      <c r="O655" s="16">
        <f>SUM(M655:N655)</f>
        <v>317</v>
      </c>
      <c r="P655" s="316">
        <f aca="true" t="shared" si="253" ref="P655:Q658">IF(M655&gt;B655,1,IF(M655&lt;B655,0,IF(M655=B655,0.5,"?")))</f>
        <v>0</v>
      </c>
      <c r="Q655" s="316">
        <f t="shared" si="253"/>
        <v>1</v>
      </c>
      <c r="R655" s="159">
        <f>IF(O655=0,0,IF(O655&gt;D655,2,IF(O655&lt;D655,0,IF(O655=D655,1,"?"))))</f>
        <v>2</v>
      </c>
      <c r="S655" s="407">
        <f>SUM(P659:R659)</f>
        <v>8</v>
      </c>
    </row>
    <row r="656" spans="1:19" ht="12.75">
      <c r="A656" s="25" t="s">
        <v>54</v>
      </c>
      <c r="B656" s="16">
        <v>153</v>
      </c>
      <c r="C656" s="16">
        <v>159</v>
      </c>
      <c r="D656" s="16">
        <f>SUM(B656:C656)</f>
        <v>312</v>
      </c>
      <c r="E656" s="18">
        <f t="shared" si="252"/>
        <v>1</v>
      </c>
      <c r="F656" s="18">
        <f t="shared" si="252"/>
        <v>1</v>
      </c>
      <c r="G656" s="17">
        <f>IF(D656=0,0,IF(D656&gt;O656,2,IF(D656&lt;O656,0,IF(D656=O656,1,"?"))))</f>
        <v>2</v>
      </c>
      <c r="H656" s="408"/>
      <c r="I656" s="19" t="s">
        <v>8</v>
      </c>
      <c r="J656" s="80"/>
      <c r="K656" s="79"/>
      <c r="L656" s="23" t="s">
        <v>517</v>
      </c>
      <c r="M656" s="16">
        <v>109</v>
      </c>
      <c r="N656" s="16">
        <v>118</v>
      </c>
      <c r="O656" s="16">
        <f>SUM(M656:N656)</f>
        <v>227</v>
      </c>
      <c r="P656" s="18">
        <f t="shared" si="253"/>
        <v>0</v>
      </c>
      <c r="Q656" s="18">
        <f t="shared" si="253"/>
        <v>0</v>
      </c>
      <c r="R656" s="18">
        <f>IF(O656=0,0,IF(O656&gt;D656,2,IF(O656&lt;D656,0,IF(O656=D656,1,"?"))))</f>
        <v>0</v>
      </c>
      <c r="S656" s="408"/>
    </row>
    <row r="657" spans="1:19" ht="12.75">
      <c r="A657" s="58" t="s">
        <v>55</v>
      </c>
      <c r="B657" s="16">
        <v>137</v>
      </c>
      <c r="C657" s="16">
        <v>132</v>
      </c>
      <c r="D657" s="16">
        <f>SUM(B657:C657)</f>
        <v>269</v>
      </c>
      <c r="E657" s="18">
        <f t="shared" si="252"/>
        <v>0</v>
      </c>
      <c r="F657" s="18">
        <f t="shared" si="252"/>
        <v>0</v>
      </c>
      <c r="G657" s="17">
        <f>IF(D657=0,0,IF(D657&gt;O657,2,IF(D657&lt;O657,0,IF(D657=O657,1,"?"))))</f>
        <v>0</v>
      </c>
      <c r="H657" s="408"/>
      <c r="I657" s="317">
        <f>SUM(H655:H660)</f>
        <v>8</v>
      </c>
      <c r="J657" s="20" t="s">
        <v>10</v>
      </c>
      <c r="K657" s="318">
        <f>S655+S660</f>
        <v>12</v>
      </c>
      <c r="L657" s="26" t="s">
        <v>229</v>
      </c>
      <c r="M657" s="16">
        <v>194</v>
      </c>
      <c r="N657" s="16">
        <v>184</v>
      </c>
      <c r="O657" s="16">
        <f>SUM(M657:N657)</f>
        <v>378</v>
      </c>
      <c r="P657" s="18">
        <f t="shared" si="253"/>
        <v>1</v>
      </c>
      <c r="Q657" s="18">
        <f t="shared" si="253"/>
        <v>1</v>
      </c>
      <c r="R657" s="18">
        <f>IF(O657=0,0,IF(O657&gt;D657,2,IF(O657&lt;D657,0,IF(O657=D657,1,"?"))))</f>
        <v>2</v>
      </c>
      <c r="S657" s="408"/>
    </row>
    <row r="658" spans="1:19" ht="13.5" thickBot="1">
      <c r="A658" s="25" t="s">
        <v>440</v>
      </c>
      <c r="B658" s="27">
        <v>167</v>
      </c>
      <c r="C658" s="27">
        <v>172</v>
      </c>
      <c r="D658" s="27">
        <f>SUM(B658:C658)</f>
        <v>339</v>
      </c>
      <c r="E658" s="75">
        <f t="shared" si="252"/>
        <v>1</v>
      </c>
      <c r="F658" s="139">
        <f t="shared" si="252"/>
        <v>0</v>
      </c>
      <c r="G658" s="28">
        <f>IF(D658=0,0,IF(D658&gt;O658,2,IF(D658&lt;O658,0,IF(D658=O658,1,"?"))))</f>
        <v>2</v>
      </c>
      <c r="H658" s="408"/>
      <c r="I658" s="19"/>
      <c r="J658" s="79"/>
      <c r="K658" s="79"/>
      <c r="L658" s="26" t="s">
        <v>449</v>
      </c>
      <c r="M658" s="27">
        <v>155</v>
      </c>
      <c r="N658" s="27">
        <v>175</v>
      </c>
      <c r="O658" s="27">
        <f>SUM(M658:N658)</f>
        <v>330</v>
      </c>
      <c r="P658" s="76">
        <f t="shared" si="253"/>
        <v>0</v>
      </c>
      <c r="Q658" s="76">
        <f t="shared" si="253"/>
        <v>1</v>
      </c>
      <c r="R658" s="29">
        <f>IF(O658=0,0,IF(O658&gt;D658,2,IF(O658&lt;D658,0,IF(O658=D658,1,"?"))))</f>
        <v>0</v>
      </c>
      <c r="S658" s="408"/>
    </row>
    <row r="659" spans="1:19" ht="13.5" thickBot="1">
      <c r="A659" s="30"/>
      <c r="B659" s="32">
        <f aca="true" t="shared" si="254" ref="B659:G659">SUM(B655:B658)</f>
        <v>614</v>
      </c>
      <c r="C659" s="32">
        <f t="shared" si="254"/>
        <v>620</v>
      </c>
      <c r="D659" s="33">
        <f t="shared" si="254"/>
        <v>1234</v>
      </c>
      <c r="E659" s="34">
        <f t="shared" si="254"/>
        <v>3</v>
      </c>
      <c r="F659" s="34">
        <f t="shared" si="254"/>
        <v>1</v>
      </c>
      <c r="G659" s="34">
        <f t="shared" si="254"/>
        <v>4</v>
      </c>
      <c r="H659" s="409"/>
      <c r="I659" s="19"/>
      <c r="J659" s="79"/>
      <c r="K659" s="79"/>
      <c r="L659" s="127"/>
      <c r="M659" s="59">
        <f aca="true" t="shared" si="255" ref="M659:R659">SUM(M655:M658)</f>
        <v>609</v>
      </c>
      <c r="N659" s="32">
        <f t="shared" si="255"/>
        <v>643</v>
      </c>
      <c r="O659" s="33">
        <f t="shared" si="255"/>
        <v>1252</v>
      </c>
      <c r="P659" s="34">
        <f t="shared" si="255"/>
        <v>1</v>
      </c>
      <c r="Q659" s="34">
        <f t="shared" si="255"/>
        <v>3</v>
      </c>
      <c r="R659" s="34">
        <f t="shared" si="255"/>
        <v>4</v>
      </c>
      <c r="S659" s="409"/>
    </row>
    <row r="660" spans="4:19" ht="13.5" thickBot="1">
      <c r="D660" s="40">
        <f>D659</f>
        <v>1234</v>
      </c>
      <c r="E660" s="162"/>
      <c r="F660" s="162"/>
      <c r="H660" s="60">
        <f>IF(D660=0,0,IF(D660&gt;O660,4,IF(D660&lt;O660,0,IF(D660&gt;=O660,2,"falsch"))))</f>
        <v>0</v>
      </c>
      <c r="I660" s="41"/>
      <c r="O660" s="40">
        <f>O659</f>
        <v>1252</v>
      </c>
      <c r="P660" s="162"/>
      <c r="Q660" s="162"/>
      <c r="R660" s="42"/>
      <c r="S660" s="43">
        <f>IF(O660=0,0,IF(O660&gt;D660,4,IF(O660&lt;D660,0,IF(O660=D660,2,"falsch"))))</f>
        <v>4</v>
      </c>
    </row>
    <row r="661" spans="9:19" ht="12.75">
      <c r="I661" s="44" t="s">
        <v>14</v>
      </c>
      <c r="J661" s="45"/>
      <c r="K661" s="45"/>
      <c r="S661" s="42"/>
    </row>
    <row r="662" spans="9:11" ht="12.75">
      <c r="I662" s="48">
        <f>IF(I657&gt;K657,2,IF(I657=K657,1,0))</f>
        <v>0</v>
      </c>
      <c r="J662" s="48" t="s">
        <v>10</v>
      </c>
      <c r="K662" s="48">
        <f>IF(I657&lt;K657,2,IF(I657=K657,1,0))</f>
        <v>2</v>
      </c>
    </row>
    <row r="663" spans="8:10" ht="13.5" thickBot="1">
      <c r="H663" s="50"/>
      <c r="I663" s="64"/>
      <c r="J663" s="50" t="e">
        <f>IF(AND(#REF!=0,#REF!=0)," ",IF(AND(#REF!&lt;&gt;"x",#REF!&lt;&gt;"x"),J667,IF(AND(#REF!="x",OR(#REF!&lt;0.1,#REF!&lt;0.1,#REF!&lt;0.1,#REF!&lt;0.1)),#REF!,IF(#REF!&lt;&gt;J668,J668,IF(#REF!&lt;&gt;J669,J669,IF(#REF!&lt;&gt;J670,J670,J664))))))</f>
        <v>#REF!</v>
      </c>
    </row>
    <row r="664" spans="1:19" ht="13.5" thickBot="1">
      <c r="A664" s="72" t="s">
        <v>313</v>
      </c>
      <c r="B664" s="7" t="s">
        <v>2</v>
      </c>
      <c r="C664" s="7" t="s">
        <v>2</v>
      </c>
      <c r="D664" s="7" t="s">
        <v>3</v>
      </c>
      <c r="E664" s="8"/>
      <c r="F664" s="8"/>
      <c r="G664" s="8" t="s">
        <v>4</v>
      </c>
      <c r="H664" s="9" t="s">
        <v>5</v>
      </c>
      <c r="I664" s="19"/>
      <c r="J664" s="79"/>
      <c r="K664" s="79"/>
      <c r="L664" s="13"/>
      <c r="M664" s="14" t="s">
        <v>2</v>
      </c>
      <c r="N664" s="14" t="s">
        <v>2</v>
      </c>
      <c r="O664" s="14" t="s">
        <v>3</v>
      </c>
      <c r="P664" s="14"/>
      <c r="Q664" s="14"/>
      <c r="R664" s="14" t="s">
        <v>4</v>
      </c>
      <c r="S664" s="62" t="s">
        <v>5</v>
      </c>
    </row>
    <row r="665" spans="1:19" ht="12.75">
      <c r="A665" s="55" t="s">
        <v>259</v>
      </c>
      <c r="B665" s="16">
        <v>168</v>
      </c>
      <c r="C665" s="16">
        <v>184</v>
      </c>
      <c r="D665" s="16">
        <f>SUM(B665:C665)</f>
        <v>352</v>
      </c>
      <c r="E665" s="315">
        <f aca="true" t="shared" si="256" ref="E665:F668">IF(B665&gt;M665,1,IF(B665&lt;M665,0,IF(B665=M665,0.5,"?")))</f>
        <v>1</v>
      </c>
      <c r="F665" s="315">
        <f t="shared" si="256"/>
        <v>1</v>
      </c>
      <c r="G665" s="158">
        <f>IF(D665=0,0,IF(D665&gt;O665,2,IF(D665&lt;O665,0,IF(D665=O665,1,"?"))))</f>
        <v>2</v>
      </c>
      <c r="H665" s="407">
        <f>SUM(E669:G669)</f>
        <v>16</v>
      </c>
      <c r="I665" s="19"/>
      <c r="J665" s="79"/>
      <c r="K665" s="79"/>
      <c r="L665" s="156"/>
      <c r="M665" s="16"/>
      <c r="N665" s="16"/>
      <c r="O665" s="16">
        <f>SUM(M665:N665)</f>
        <v>0</v>
      </c>
      <c r="P665" s="316">
        <f aca="true" t="shared" si="257" ref="P665:Q668">IF(M665&gt;B665,1,IF(M665&lt;B665,0,IF(M665=B665,0.5,"?")))</f>
        <v>0</v>
      </c>
      <c r="Q665" s="316">
        <f t="shared" si="257"/>
        <v>0</v>
      </c>
      <c r="R665" s="159">
        <f>IF(O665=0,0,IF(O665&gt;D665,2,IF(O665&lt;D665,0,IF(O665=D665,1,"?"))))</f>
        <v>0</v>
      </c>
      <c r="S665" s="407">
        <f>SUM(P669:R669)</f>
        <v>0</v>
      </c>
    </row>
    <row r="666" spans="1:19" ht="12.75">
      <c r="A666" s="25" t="s">
        <v>307</v>
      </c>
      <c r="B666" s="16">
        <v>194</v>
      </c>
      <c r="C666" s="16">
        <v>147</v>
      </c>
      <c r="D666" s="16">
        <f>SUM(B666:C666)</f>
        <v>341</v>
      </c>
      <c r="E666" s="18">
        <f t="shared" si="256"/>
        <v>1</v>
      </c>
      <c r="F666" s="18">
        <f t="shared" si="256"/>
        <v>1</v>
      </c>
      <c r="G666" s="17">
        <f>IF(D666=0,0,IF(D666&gt;O666,2,IF(D666&lt;O666,0,IF(D666=O666,1,"?"))))</f>
        <v>2</v>
      </c>
      <c r="H666" s="408"/>
      <c r="I666" s="19" t="s">
        <v>8</v>
      </c>
      <c r="J666" s="80"/>
      <c r="K666" s="79"/>
      <c r="L666" s="134"/>
      <c r="M666" s="16"/>
      <c r="N666" s="16"/>
      <c r="O666" s="16">
        <f>SUM(M666:N666)</f>
        <v>0</v>
      </c>
      <c r="P666" s="18">
        <f t="shared" si="257"/>
        <v>0</v>
      </c>
      <c r="Q666" s="18">
        <f t="shared" si="257"/>
        <v>0</v>
      </c>
      <c r="R666" s="18">
        <f>IF(O666=0,0,IF(O666&gt;D666,2,IF(O666&lt;D666,0,IF(O666=D666,1,"?"))))</f>
        <v>0</v>
      </c>
      <c r="S666" s="408"/>
    </row>
    <row r="667" spans="1:19" ht="12.75">
      <c r="A667" s="25" t="s">
        <v>261</v>
      </c>
      <c r="B667" s="27">
        <v>165</v>
      </c>
      <c r="C667" s="27">
        <v>157</v>
      </c>
      <c r="D667" s="16">
        <f>SUM(B667:C667)</f>
        <v>322</v>
      </c>
      <c r="E667" s="18">
        <f t="shared" si="256"/>
        <v>1</v>
      </c>
      <c r="F667" s="18">
        <f t="shared" si="256"/>
        <v>1</v>
      </c>
      <c r="G667" s="17">
        <f>IF(D667=0,0,IF(D667&gt;O667,2,IF(D667&lt;O667,0,IF(D667=O667,1,"?"))))</f>
        <v>2</v>
      </c>
      <c r="H667" s="408"/>
      <c r="I667" s="317">
        <f>SUM(H665:H670)</f>
        <v>20</v>
      </c>
      <c r="J667" s="20" t="s">
        <v>10</v>
      </c>
      <c r="K667" s="318">
        <f>S665+S670</f>
        <v>0</v>
      </c>
      <c r="L667" s="135"/>
      <c r="M667" s="27"/>
      <c r="N667" s="27"/>
      <c r="O667" s="16">
        <f>SUM(M667:N667)</f>
        <v>0</v>
      </c>
      <c r="P667" s="18">
        <f t="shared" si="257"/>
        <v>0</v>
      </c>
      <c r="Q667" s="18">
        <f t="shared" si="257"/>
        <v>0</v>
      </c>
      <c r="R667" s="18">
        <f>IF(O667=0,0,IF(O667&gt;D667,2,IF(O667&lt;D667,0,IF(O667=D667,1,"?"))))</f>
        <v>0</v>
      </c>
      <c r="S667" s="408"/>
    </row>
    <row r="668" spans="1:19" ht="13.5" thickBot="1">
      <c r="A668" s="25" t="s">
        <v>262</v>
      </c>
      <c r="B668" s="27">
        <v>148</v>
      </c>
      <c r="C668" s="27">
        <v>177</v>
      </c>
      <c r="D668" s="27">
        <f>SUM(B668:C668)</f>
        <v>325</v>
      </c>
      <c r="E668" s="75">
        <f t="shared" si="256"/>
        <v>1</v>
      </c>
      <c r="F668" s="139">
        <f t="shared" si="256"/>
        <v>1</v>
      </c>
      <c r="G668" s="28">
        <f>IF(D668=0,0,IF(D668&gt;O668,2,IF(D668&lt;O668,0,IF(D668=O668,1,"?"))))</f>
        <v>2</v>
      </c>
      <c r="H668" s="408"/>
      <c r="I668" s="19"/>
      <c r="J668" s="79"/>
      <c r="K668" s="79"/>
      <c r="L668" s="135"/>
      <c r="M668" s="27"/>
      <c r="N668" s="27"/>
      <c r="O668" s="27">
        <f>SUM(M668:N668)</f>
        <v>0</v>
      </c>
      <c r="P668" s="76">
        <f t="shared" si="257"/>
        <v>0</v>
      </c>
      <c r="Q668" s="76">
        <f t="shared" si="257"/>
        <v>0</v>
      </c>
      <c r="R668" s="29">
        <f>IF(O668=0,0,IF(O668&gt;D668,2,IF(O668&lt;D668,0,IF(O668=D668,1,"?"))))</f>
        <v>0</v>
      </c>
      <c r="S668" s="408"/>
    </row>
    <row r="669" spans="1:19" ht="13.5" thickBot="1">
      <c r="A669" s="30"/>
      <c r="B669" s="32">
        <f aca="true" t="shared" si="258" ref="B669:G669">SUM(B665:B668)</f>
        <v>675</v>
      </c>
      <c r="C669" s="32">
        <f t="shared" si="258"/>
        <v>665</v>
      </c>
      <c r="D669" s="33">
        <f t="shared" si="258"/>
        <v>1340</v>
      </c>
      <c r="E669" s="34">
        <f t="shared" si="258"/>
        <v>4</v>
      </c>
      <c r="F669" s="34">
        <f t="shared" si="258"/>
        <v>4</v>
      </c>
      <c r="G669" s="34">
        <f t="shared" si="258"/>
        <v>8</v>
      </c>
      <c r="H669" s="409"/>
      <c r="I669" s="19"/>
      <c r="J669" s="79"/>
      <c r="K669" s="79"/>
      <c r="L669" s="155"/>
      <c r="M669" s="59">
        <f aca="true" t="shared" si="259" ref="M669:R669">SUM(M665:M668)</f>
        <v>0</v>
      </c>
      <c r="N669" s="32">
        <f t="shared" si="259"/>
        <v>0</v>
      </c>
      <c r="O669" s="33">
        <f t="shared" si="259"/>
        <v>0</v>
      </c>
      <c r="P669" s="34">
        <f t="shared" si="259"/>
        <v>0</v>
      </c>
      <c r="Q669" s="34">
        <f t="shared" si="259"/>
        <v>0</v>
      </c>
      <c r="R669" s="34">
        <f t="shared" si="259"/>
        <v>0</v>
      </c>
      <c r="S669" s="409"/>
    </row>
    <row r="670" spans="4:19" ht="13.5" thickBot="1">
      <c r="D670" s="40">
        <f>D669</f>
        <v>1340</v>
      </c>
      <c r="E670" s="162"/>
      <c r="F670" s="162"/>
      <c r="H670" s="60">
        <f>IF(D670=0,0,IF(D670&gt;O670,4,IF(D670&lt;O670,0,IF(D670&gt;=O670,2,"falsch"))))</f>
        <v>4</v>
      </c>
      <c r="I670" s="41"/>
      <c r="O670" s="40">
        <f>O669</f>
        <v>0</v>
      </c>
      <c r="P670" s="162"/>
      <c r="Q670" s="162"/>
      <c r="R670" s="42"/>
      <c r="S670" s="43">
        <f>IF(O670=0,0,IF(O670&gt;D670,4,IF(O670&lt;D670,0,IF(O670=D670,2,"falsch"))))</f>
        <v>0</v>
      </c>
    </row>
    <row r="671" spans="9:11" ht="12.75">
      <c r="I671" s="44" t="s">
        <v>14</v>
      </c>
      <c r="J671" s="45"/>
      <c r="K671" s="45"/>
    </row>
    <row r="672" spans="9:11" ht="12.75">
      <c r="I672" s="48">
        <f>IF(I667&gt;K667,2,IF(I667=K667,1,0))</f>
        <v>2</v>
      </c>
      <c r="J672" s="48" t="s">
        <v>10</v>
      </c>
      <c r="K672" s="48">
        <f>IF(I667&lt;K667,2,IF(I667=K667,1,0))</f>
        <v>0</v>
      </c>
    </row>
    <row r="673" ht="13.5" thickBot="1"/>
    <row r="674" spans="1:19" ht="13.5" thickBot="1">
      <c r="A674" s="5"/>
      <c r="B674" s="7" t="s">
        <v>2</v>
      </c>
      <c r="C674" s="7" t="s">
        <v>2</v>
      </c>
      <c r="D674" s="7" t="s">
        <v>3</v>
      </c>
      <c r="E674" s="8"/>
      <c r="F674" s="8"/>
      <c r="G674" s="8" t="s">
        <v>4</v>
      </c>
      <c r="H674" s="9" t="s">
        <v>5</v>
      </c>
      <c r="I674" s="19"/>
      <c r="J674" s="79"/>
      <c r="K674" s="79"/>
      <c r="L674" s="5"/>
      <c r="M674" s="14" t="s">
        <v>2</v>
      </c>
      <c r="N674" s="14" t="s">
        <v>2</v>
      </c>
      <c r="O674" s="14" t="s">
        <v>3</v>
      </c>
      <c r="P674" s="14"/>
      <c r="Q674" s="14"/>
      <c r="R674" s="14" t="s">
        <v>4</v>
      </c>
      <c r="S674" s="62" t="s">
        <v>5</v>
      </c>
    </row>
    <row r="675" spans="1:19" ht="12.75">
      <c r="A675" s="58"/>
      <c r="B675" s="16"/>
      <c r="C675" s="16"/>
      <c r="D675" s="16">
        <f>SUM(B675:C675)</f>
        <v>0</v>
      </c>
      <c r="E675" s="315">
        <f aca="true" t="shared" si="260" ref="E675:F678">IF(B675&gt;M675,1,IF(B675&lt;M675,0,IF(B675=M675,0.5,"?")))</f>
        <v>0.5</v>
      </c>
      <c r="F675" s="315">
        <f t="shared" si="260"/>
        <v>0.5</v>
      </c>
      <c r="G675" s="158">
        <f>IF(D675=0,0,IF(D675&gt;O675,2,IF(D675&lt;O675,0,IF(D675=O675,1,"?"))))</f>
        <v>0</v>
      </c>
      <c r="H675" s="407">
        <f>SUM(E679:G679)</f>
        <v>4</v>
      </c>
      <c r="I675" s="19"/>
      <c r="J675" s="79"/>
      <c r="K675" s="79"/>
      <c r="L675" s="55"/>
      <c r="M675" s="16"/>
      <c r="N675" s="16"/>
      <c r="O675" s="16">
        <f>SUM(M675:N675)</f>
        <v>0</v>
      </c>
      <c r="P675" s="316">
        <f aca="true" t="shared" si="261" ref="P675:Q678">IF(M675&gt;B675,1,IF(M675&lt;B675,0,IF(M675=B675,0.5,"?")))</f>
        <v>0.5</v>
      </c>
      <c r="Q675" s="316">
        <f t="shared" si="261"/>
        <v>0.5</v>
      </c>
      <c r="R675" s="159">
        <f>IF(O675=0,0,IF(O675&gt;D675,2,IF(O675&lt;D675,0,IF(O675=D675,1,"?"))))</f>
        <v>0</v>
      </c>
      <c r="S675" s="407">
        <f>SUM(P679:R679)</f>
        <v>4</v>
      </c>
    </row>
    <row r="676" spans="1:19" ht="12.75">
      <c r="A676" s="130"/>
      <c r="B676" s="16"/>
      <c r="C676" s="16"/>
      <c r="D676" s="16">
        <f>SUM(B676:C676)</f>
        <v>0</v>
      </c>
      <c r="E676" s="18">
        <f t="shared" si="260"/>
        <v>0.5</v>
      </c>
      <c r="F676" s="18">
        <f t="shared" si="260"/>
        <v>0.5</v>
      </c>
      <c r="G676" s="17">
        <f>IF(D676=0,0,IF(D676&gt;O676,2,IF(D676&lt;O676,0,IF(D676=O676,1,"?"))))</f>
        <v>0</v>
      </c>
      <c r="H676" s="408"/>
      <c r="I676" s="19" t="s">
        <v>8</v>
      </c>
      <c r="J676" s="80"/>
      <c r="K676" s="79"/>
      <c r="L676" s="63"/>
      <c r="M676" s="16"/>
      <c r="N676" s="16"/>
      <c r="O676" s="16">
        <f>SUM(M676:N676)</f>
        <v>0</v>
      </c>
      <c r="P676" s="18">
        <f t="shared" si="261"/>
        <v>0.5</v>
      </c>
      <c r="Q676" s="18">
        <f t="shared" si="261"/>
        <v>0.5</v>
      </c>
      <c r="R676" s="18">
        <f>IF(O676=0,0,IF(O676&gt;D676,2,IF(O676&lt;D676,0,IF(O676=D676,1,"?"))))</f>
        <v>0</v>
      </c>
      <c r="S676" s="408"/>
    </row>
    <row r="677" spans="1:19" ht="12.75">
      <c r="A677" s="58"/>
      <c r="B677" s="16"/>
      <c r="C677" s="16"/>
      <c r="D677" s="16">
        <f>SUM(B677:C677)</f>
        <v>0</v>
      </c>
      <c r="E677" s="18">
        <f t="shared" si="260"/>
        <v>0.5</v>
      </c>
      <c r="F677" s="18">
        <f t="shared" si="260"/>
        <v>0.5</v>
      </c>
      <c r="G677" s="17">
        <f>IF(D677=0,0,IF(D677&gt;O677,2,IF(D677&lt;O677,0,IF(D677=O677,1,"?"))))</f>
        <v>0</v>
      </c>
      <c r="H677" s="408"/>
      <c r="I677" s="317">
        <f>SUM(H675:H680)</f>
        <v>4</v>
      </c>
      <c r="J677" s="20" t="s">
        <v>10</v>
      </c>
      <c r="K677" s="318">
        <f>S675+S680</f>
        <v>4</v>
      </c>
      <c r="L677" s="58"/>
      <c r="M677" s="16"/>
      <c r="N677" s="16"/>
      <c r="O677" s="16">
        <f>SUM(M677:N677)</f>
        <v>0</v>
      </c>
      <c r="P677" s="18">
        <f t="shared" si="261"/>
        <v>0.5</v>
      </c>
      <c r="Q677" s="18">
        <f t="shared" si="261"/>
        <v>0.5</v>
      </c>
      <c r="R677" s="18">
        <f>IF(O677=0,0,IF(O677&gt;D677,2,IF(O677&lt;D677,0,IF(O677=D677,1,"?"))))</f>
        <v>0</v>
      </c>
      <c r="S677" s="408"/>
    </row>
    <row r="678" spans="1:19" ht="13.5" thickBot="1">
      <c r="A678" s="58"/>
      <c r="B678" s="27"/>
      <c r="C678" s="27"/>
      <c r="D678" s="27">
        <f>SUM(B678:C678)</f>
        <v>0</v>
      </c>
      <c r="E678" s="75">
        <f t="shared" si="260"/>
        <v>0.5</v>
      </c>
      <c r="F678" s="139">
        <f t="shared" si="260"/>
        <v>0.5</v>
      </c>
      <c r="G678" s="28">
        <f>IF(D678=0,0,IF(D678&gt;O678,2,IF(D678&lt;O678,0,IF(D678=O678,1,"?"))))</f>
        <v>0</v>
      </c>
      <c r="H678" s="408"/>
      <c r="I678" s="19"/>
      <c r="J678" s="79"/>
      <c r="K678" s="79"/>
      <c r="L678" s="25"/>
      <c r="M678" s="27"/>
      <c r="N678" s="27"/>
      <c r="O678" s="27">
        <f>SUM(M678:N678)</f>
        <v>0</v>
      </c>
      <c r="P678" s="76">
        <f t="shared" si="261"/>
        <v>0.5</v>
      </c>
      <c r="Q678" s="76">
        <f t="shared" si="261"/>
        <v>0.5</v>
      </c>
      <c r="R678" s="29">
        <f>IF(O678=0,0,IF(O678&gt;D678,2,IF(O678&lt;D678,0,IF(O678=D678,1,"?"))))</f>
        <v>0</v>
      </c>
      <c r="S678" s="408"/>
    </row>
    <row r="679" spans="1:19" ht="13.5" thickBot="1">
      <c r="A679" s="30"/>
      <c r="B679" s="32">
        <f aca="true" t="shared" si="262" ref="B679:G679">SUM(B675:B678)</f>
        <v>0</v>
      </c>
      <c r="C679" s="32">
        <f t="shared" si="262"/>
        <v>0</v>
      </c>
      <c r="D679" s="33">
        <f t="shared" si="262"/>
        <v>0</v>
      </c>
      <c r="E679" s="34">
        <f t="shared" si="262"/>
        <v>2</v>
      </c>
      <c r="F679" s="34">
        <f t="shared" si="262"/>
        <v>2</v>
      </c>
      <c r="G679" s="34">
        <f t="shared" si="262"/>
        <v>0</v>
      </c>
      <c r="H679" s="409"/>
      <c r="I679" s="19"/>
      <c r="J679" s="79"/>
      <c r="K679" s="79"/>
      <c r="L679" s="38"/>
      <c r="M679" s="59">
        <f aca="true" t="shared" si="263" ref="M679:R679">SUM(M675:M678)</f>
        <v>0</v>
      </c>
      <c r="N679" s="32">
        <f t="shared" si="263"/>
        <v>0</v>
      </c>
      <c r="O679" s="33">
        <f t="shared" si="263"/>
        <v>0</v>
      </c>
      <c r="P679" s="34">
        <f t="shared" si="263"/>
        <v>2</v>
      </c>
      <c r="Q679" s="34">
        <f t="shared" si="263"/>
        <v>2</v>
      </c>
      <c r="R679" s="34">
        <f t="shared" si="263"/>
        <v>0</v>
      </c>
      <c r="S679" s="409"/>
    </row>
    <row r="680" spans="4:19" ht="13.5" thickBot="1">
      <c r="D680" s="40">
        <f>D679</f>
        <v>0</v>
      </c>
      <c r="E680" s="162"/>
      <c r="F680" s="162"/>
      <c r="H680" s="60">
        <f>IF(D680=0,0,IF(D680&gt;O680,4,IF(D680&lt;O680,0,IF(D680&gt;=O680,2,"falsch"))))</f>
        <v>0</v>
      </c>
      <c r="I680" s="41"/>
      <c r="O680" s="40">
        <f>O679</f>
        <v>0</v>
      </c>
      <c r="P680" s="162"/>
      <c r="Q680" s="162"/>
      <c r="R680" s="42"/>
      <c r="S680" s="43">
        <f>IF(O680=0,0,IF(O680&gt;D680,4,IF(O680&lt;D680,0,IF(O680=D680,2,"falsch"))))</f>
        <v>0</v>
      </c>
    </row>
    <row r="681" spans="9:11" ht="12.75">
      <c r="I681" s="44" t="s">
        <v>14</v>
      </c>
      <c r="J681" s="45"/>
      <c r="K681" s="45"/>
    </row>
    <row r="682" spans="9:11" ht="12.75">
      <c r="I682" s="48">
        <f>IF(I677&gt;K677,2,IF(I677=K677,1,0))</f>
        <v>1</v>
      </c>
      <c r="J682" s="48" t="s">
        <v>10</v>
      </c>
      <c r="K682" s="48">
        <f>IF(I677&lt;K677,2,IF(I677=K677,1,0))</f>
        <v>1</v>
      </c>
    </row>
  </sheetData>
  <sheetProtection/>
  <mergeCells count="143">
    <mergeCell ref="S25:S29"/>
    <mergeCell ref="H25:H29"/>
    <mergeCell ref="H2:K2"/>
    <mergeCell ref="S15:S19"/>
    <mergeCell ref="H15:H19"/>
    <mergeCell ref="S5:S9"/>
    <mergeCell ref="H5:H9"/>
    <mergeCell ref="H64:K64"/>
    <mergeCell ref="S55:S59"/>
    <mergeCell ref="H55:H59"/>
    <mergeCell ref="S45:S49"/>
    <mergeCell ref="H45:H49"/>
    <mergeCell ref="S35:S39"/>
    <mergeCell ref="H35:H39"/>
    <mergeCell ref="S87:S91"/>
    <mergeCell ref="H87:H91"/>
    <mergeCell ref="S77:S81"/>
    <mergeCell ref="H77:H81"/>
    <mergeCell ref="S67:S71"/>
    <mergeCell ref="H67:H71"/>
    <mergeCell ref="H126:K126"/>
    <mergeCell ref="S117:S121"/>
    <mergeCell ref="H117:H121"/>
    <mergeCell ref="S107:S111"/>
    <mergeCell ref="H107:H111"/>
    <mergeCell ref="S97:S101"/>
    <mergeCell ref="H97:H101"/>
    <mergeCell ref="S149:S153"/>
    <mergeCell ref="H149:H153"/>
    <mergeCell ref="S139:S143"/>
    <mergeCell ref="H139:H143"/>
    <mergeCell ref="S129:S133"/>
    <mergeCell ref="H129:H133"/>
    <mergeCell ref="H188:K188"/>
    <mergeCell ref="S179:S183"/>
    <mergeCell ref="H179:H183"/>
    <mergeCell ref="S169:S173"/>
    <mergeCell ref="H169:H173"/>
    <mergeCell ref="S159:S163"/>
    <mergeCell ref="H159:H163"/>
    <mergeCell ref="S211:S215"/>
    <mergeCell ref="H211:H215"/>
    <mergeCell ref="S201:S205"/>
    <mergeCell ref="H201:H205"/>
    <mergeCell ref="S191:S195"/>
    <mergeCell ref="H191:H195"/>
    <mergeCell ref="H250:K250"/>
    <mergeCell ref="S241:S245"/>
    <mergeCell ref="H241:H245"/>
    <mergeCell ref="S231:S235"/>
    <mergeCell ref="H231:H235"/>
    <mergeCell ref="S221:S225"/>
    <mergeCell ref="H221:H225"/>
    <mergeCell ref="S273:S277"/>
    <mergeCell ref="H273:H277"/>
    <mergeCell ref="S263:S267"/>
    <mergeCell ref="H263:H267"/>
    <mergeCell ref="S253:S257"/>
    <mergeCell ref="H253:H257"/>
    <mergeCell ref="H312:K312"/>
    <mergeCell ref="S303:S307"/>
    <mergeCell ref="H303:H307"/>
    <mergeCell ref="S293:S297"/>
    <mergeCell ref="H293:H297"/>
    <mergeCell ref="S283:S287"/>
    <mergeCell ref="H283:H287"/>
    <mergeCell ref="S335:S339"/>
    <mergeCell ref="H335:H339"/>
    <mergeCell ref="S325:S329"/>
    <mergeCell ref="H325:H329"/>
    <mergeCell ref="S315:S319"/>
    <mergeCell ref="H315:H319"/>
    <mergeCell ref="H374:K374"/>
    <mergeCell ref="S365:S369"/>
    <mergeCell ref="H365:H369"/>
    <mergeCell ref="S355:S359"/>
    <mergeCell ref="H355:H359"/>
    <mergeCell ref="S345:S349"/>
    <mergeCell ref="H345:H349"/>
    <mergeCell ref="S397:S401"/>
    <mergeCell ref="H397:H401"/>
    <mergeCell ref="S387:S391"/>
    <mergeCell ref="H387:H391"/>
    <mergeCell ref="S377:S381"/>
    <mergeCell ref="H377:H381"/>
    <mergeCell ref="H436:K436"/>
    <mergeCell ref="S427:S431"/>
    <mergeCell ref="H427:H431"/>
    <mergeCell ref="S417:S421"/>
    <mergeCell ref="H417:H421"/>
    <mergeCell ref="S407:S411"/>
    <mergeCell ref="H407:H411"/>
    <mergeCell ref="S459:S463"/>
    <mergeCell ref="H459:H463"/>
    <mergeCell ref="S449:S453"/>
    <mergeCell ref="H449:H453"/>
    <mergeCell ref="S439:S443"/>
    <mergeCell ref="H439:H443"/>
    <mergeCell ref="H498:K498"/>
    <mergeCell ref="S489:S493"/>
    <mergeCell ref="H489:H493"/>
    <mergeCell ref="S479:S483"/>
    <mergeCell ref="H479:H483"/>
    <mergeCell ref="S469:S473"/>
    <mergeCell ref="H469:H473"/>
    <mergeCell ref="S521:S525"/>
    <mergeCell ref="H521:H525"/>
    <mergeCell ref="S511:S515"/>
    <mergeCell ref="H511:H515"/>
    <mergeCell ref="S501:S505"/>
    <mergeCell ref="H501:H505"/>
    <mergeCell ref="H560:K560"/>
    <mergeCell ref="S551:S555"/>
    <mergeCell ref="H551:H555"/>
    <mergeCell ref="S541:S545"/>
    <mergeCell ref="H541:H545"/>
    <mergeCell ref="S531:S535"/>
    <mergeCell ref="H531:H535"/>
    <mergeCell ref="S583:S587"/>
    <mergeCell ref="H583:H587"/>
    <mergeCell ref="S573:S577"/>
    <mergeCell ref="H573:H577"/>
    <mergeCell ref="S563:S567"/>
    <mergeCell ref="H563:H567"/>
    <mergeCell ref="H622:K622"/>
    <mergeCell ref="S613:S617"/>
    <mergeCell ref="H613:H617"/>
    <mergeCell ref="S603:S607"/>
    <mergeCell ref="H603:H607"/>
    <mergeCell ref="S593:S597"/>
    <mergeCell ref="H593:H597"/>
    <mergeCell ref="S645:S649"/>
    <mergeCell ref="H645:H649"/>
    <mergeCell ref="S635:S639"/>
    <mergeCell ref="H635:H639"/>
    <mergeCell ref="S625:S629"/>
    <mergeCell ref="H625:H629"/>
    <mergeCell ref="S675:S679"/>
    <mergeCell ref="H675:H679"/>
    <mergeCell ref="S665:S669"/>
    <mergeCell ref="H665:H669"/>
    <mergeCell ref="S655:S659"/>
    <mergeCell ref="H655:H659"/>
  </mergeCells>
  <conditionalFormatting sqref="A8 A6 A4 L4 L8 L6 L18 L16 L14 L58 L56 A24 L28 L26 L24 A38 A36 A34 A28 A26 L34 A44 L38 L36 L44 A48 A46 A54 A58 A56 L54 A66 A68 A70 L70 L68 A76 A212 L46 L48 L86 L80 L78 A96 L90 L88 L612 A100 A98 L106 A80 A78 A128 A162 A160 L128 L162 L160 L182 L132 L130 A142 A140 A106 L172 L170 A158 L158 L168 L180 L194 L192 A200 A222 A224 L76 A220 L232 A234 A232 A230 L243:L244 L240 L230 A242 L148 A256 A254 A252 A276 A274 L252 L234 A262 A266 L284 L262 A286 A284 A282 L296 L294 A138 A264 L286 L348 L346 L358 L356 A348 A346 L334 A210 A272 A368 A366 A328 A326 L354 L336 A364 L390 L388 A376 L420 L418 A410 A408 L282 A428 L386 A390 A388 A400 A398 A420 A418 A416 A426 A430 A344 L472 L450 L448 A458 A452 A450 A472 A470 L482 L480 L468 L442 L440 A462 A460 L478 L460 L470 L452 L554 L552 A500 A510 L534 L532 A554 A552 A534 A532 A530 L530 A504 A502 A512 A386 L586 L584 A562 A606 A604 L596 L594 L566 L564 L592 L606 L604 A602 L438 L614 A638 A636 L624 L628 L626 A648 L648 L646 A550 L644 A654 L678 L676 A658 A656 A678 A676 L674 A674 A646 L110 L108 A108:A110 A204 A202 A214 A644 A564:A566 A130:A132 A240 L344 A406 L458 A520 L562 A664 L582 L520 A468 A396 L324 A666:A668 L66 L178 L190 L292 A324 L416 A448 L550 L602 A634 L254:L256 A334:A336 L522:L523">
    <cfRule type="cellIs" priority="58" dxfId="157" operator="equal" stopIfTrue="1">
      <formula>0</formula>
    </cfRule>
  </conditionalFormatting>
  <conditionalFormatting sqref="L150:L152">
    <cfRule type="cellIs" priority="57" dxfId="157" operator="equal" stopIfTrue="1">
      <formula>0</formula>
    </cfRule>
  </conditionalFormatting>
  <conditionalFormatting sqref="A378 A380">
    <cfRule type="cellIs" priority="56" dxfId="157" operator="equal" stopIfTrue="1">
      <formula>0</formula>
    </cfRule>
  </conditionalFormatting>
  <conditionalFormatting sqref="A522">
    <cfRule type="cellIs" priority="55" dxfId="157" operator="equal" stopIfTrue="1">
      <formula>0</formula>
    </cfRule>
  </conditionalFormatting>
  <conditionalFormatting sqref="A442 A440 A438">
    <cfRule type="cellIs" priority="47" dxfId="157" operator="equal" stopIfTrue="1">
      <formula>0</formula>
    </cfRule>
  </conditionalFormatting>
  <conditionalFormatting sqref="A120 A118 A116">
    <cfRule type="cellIs" priority="53" dxfId="157" operator="equal" stopIfTrue="1">
      <formula>0</formula>
    </cfRule>
  </conditionalFormatting>
  <conditionalFormatting sqref="A182 A180 A178">
    <cfRule type="cellIs" priority="52" dxfId="157" operator="equal" stopIfTrue="1">
      <formula>0</formula>
    </cfRule>
  </conditionalFormatting>
  <conditionalFormatting sqref="L224 L222 L220">
    <cfRule type="cellIs" priority="51" dxfId="157" operator="equal" stopIfTrue="1">
      <formula>0</formula>
    </cfRule>
  </conditionalFormatting>
  <conditionalFormatting sqref="L276 L274 L272">
    <cfRule type="cellIs" priority="50" dxfId="157" operator="equal" stopIfTrue="1">
      <formula>0</formula>
    </cfRule>
  </conditionalFormatting>
  <conditionalFormatting sqref="A318 A316 A314">
    <cfRule type="cellIs" priority="49" dxfId="157" operator="equal" stopIfTrue="1">
      <formula>0</formula>
    </cfRule>
  </conditionalFormatting>
  <conditionalFormatting sqref="L430 L428 L426">
    <cfRule type="cellIs" priority="48" dxfId="157" operator="equal" stopIfTrue="1">
      <formula>0</formula>
    </cfRule>
  </conditionalFormatting>
  <conditionalFormatting sqref="A544 A542 A540">
    <cfRule type="cellIs" priority="46" dxfId="157" operator="equal" stopIfTrue="1">
      <formula>0</formula>
    </cfRule>
  </conditionalFormatting>
  <conditionalFormatting sqref="A586 A584 A582">
    <cfRule type="cellIs" priority="45" dxfId="157" operator="equal" stopIfTrue="1">
      <formula>0</formula>
    </cfRule>
  </conditionalFormatting>
  <conditionalFormatting sqref="A628 A626 A624">
    <cfRule type="cellIs" priority="44" dxfId="157" operator="equal" stopIfTrue="1">
      <formula>0</formula>
    </cfRule>
  </conditionalFormatting>
  <conditionalFormatting sqref="L100 L98 L96">
    <cfRule type="cellIs" priority="43" dxfId="157" operator="equal" stopIfTrue="1">
      <formula>0</formula>
    </cfRule>
  </conditionalFormatting>
  <conditionalFormatting sqref="A172 A170 A168">
    <cfRule type="cellIs" priority="42" dxfId="157" operator="equal" stopIfTrue="1">
      <formula>0</formula>
    </cfRule>
  </conditionalFormatting>
  <conditionalFormatting sqref="L204 L202 L200">
    <cfRule type="cellIs" priority="41" dxfId="157" operator="equal" stopIfTrue="1">
      <formula>0</formula>
    </cfRule>
  </conditionalFormatting>
  <conditionalFormatting sqref="A296 A294 A292">
    <cfRule type="cellIs" priority="40" dxfId="157" operator="equal" stopIfTrue="1">
      <formula>0</formula>
    </cfRule>
  </conditionalFormatting>
  <conditionalFormatting sqref="L368 L366 L364">
    <cfRule type="cellIs" priority="39" dxfId="157" operator="equal" stopIfTrue="1">
      <formula>0</formula>
    </cfRule>
  </conditionalFormatting>
  <conditionalFormatting sqref="L410 L408 L406">
    <cfRule type="cellIs" priority="38" dxfId="157" operator="equal" stopIfTrue="1">
      <formula>0</formula>
    </cfRule>
  </conditionalFormatting>
  <conditionalFormatting sqref="A492 A490 A488">
    <cfRule type="cellIs" priority="37" dxfId="157" operator="equal" stopIfTrue="1">
      <formula>0</formula>
    </cfRule>
  </conditionalFormatting>
  <conditionalFormatting sqref="L544 L542 L540">
    <cfRule type="cellIs" priority="36" dxfId="157" operator="equal" stopIfTrue="1">
      <formula>0</formula>
    </cfRule>
  </conditionalFormatting>
  <conditionalFormatting sqref="A616 A614 A612">
    <cfRule type="cellIs" priority="35" dxfId="157" operator="equal" stopIfTrue="1">
      <formula>0</formula>
    </cfRule>
  </conditionalFormatting>
  <conditionalFormatting sqref="L658 L656 L654">
    <cfRule type="cellIs" priority="34" dxfId="157" operator="equal" stopIfTrue="1">
      <formula>0</formula>
    </cfRule>
  </conditionalFormatting>
  <conditionalFormatting sqref="L116 L120 L118">
    <cfRule type="cellIs" priority="33" dxfId="157" operator="equal" stopIfTrue="1">
      <formula>0</formula>
    </cfRule>
  </conditionalFormatting>
  <conditionalFormatting sqref="L138 L142 L140">
    <cfRule type="cellIs" priority="32" dxfId="157" operator="equal" stopIfTrue="1">
      <formula>0</formula>
    </cfRule>
  </conditionalFormatting>
  <conditionalFormatting sqref="A190 A194 A192">
    <cfRule type="cellIs" priority="31" dxfId="157" operator="equal" stopIfTrue="1">
      <formula>0</formula>
    </cfRule>
  </conditionalFormatting>
  <conditionalFormatting sqref="L302 L306 L304">
    <cfRule type="cellIs" priority="30" dxfId="157" operator="equal" stopIfTrue="1">
      <formula>0</formula>
    </cfRule>
  </conditionalFormatting>
  <conditionalFormatting sqref="A354 A358 A356">
    <cfRule type="cellIs" priority="29" dxfId="157" operator="equal" stopIfTrue="1">
      <formula>0</formula>
    </cfRule>
  </conditionalFormatting>
  <conditionalFormatting sqref="L396 L400 L398">
    <cfRule type="cellIs" priority="28" dxfId="157" operator="equal" stopIfTrue="1">
      <formula>0</formula>
    </cfRule>
  </conditionalFormatting>
  <conditionalFormatting sqref="L488 L492 L490">
    <cfRule type="cellIs" priority="27" dxfId="157" operator="equal" stopIfTrue="1">
      <formula>0</formula>
    </cfRule>
  </conditionalFormatting>
  <conditionalFormatting sqref="L510 L514 L512">
    <cfRule type="cellIs" priority="26" dxfId="157" operator="equal" stopIfTrue="1">
      <formula>0</formula>
    </cfRule>
  </conditionalFormatting>
  <conditionalFormatting sqref="L572 L576 L574">
    <cfRule type="cellIs" priority="25" dxfId="157" operator="equal" stopIfTrue="1">
      <formula>0</formula>
    </cfRule>
  </conditionalFormatting>
  <conditionalFormatting sqref="L664 L668 L666">
    <cfRule type="cellIs" priority="24" dxfId="157" operator="equal" stopIfTrue="1">
      <formula>0</formula>
    </cfRule>
  </conditionalFormatting>
  <conditionalFormatting sqref="A14">
    <cfRule type="cellIs" priority="23" dxfId="157" operator="equal" stopIfTrue="1">
      <formula>0</formula>
    </cfRule>
  </conditionalFormatting>
  <conditionalFormatting sqref="A16 A18">
    <cfRule type="cellIs" priority="22" dxfId="157" operator="equal" stopIfTrue="1">
      <formula>0</formula>
    </cfRule>
  </conditionalFormatting>
  <conditionalFormatting sqref="A86">
    <cfRule type="cellIs" priority="21" dxfId="157" operator="equal" stopIfTrue="1">
      <formula>0</formula>
    </cfRule>
  </conditionalFormatting>
  <conditionalFormatting sqref="A88 A90">
    <cfRule type="cellIs" priority="20" dxfId="157" operator="equal" stopIfTrue="1">
      <formula>0</formula>
    </cfRule>
  </conditionalFormatting>
  <conditionalFormatting sqref="A148">
    <cfRule type="cellIs" priority="19" dxfId="157" operator="equal" stopIfTrue="1">
      <formula>0</formula>
    </cfRule>
  </conditionalFormatting>
  <conditionalFormatting sqref="A150 A152">
    <cfRule type="cellIs" priority="18" dxfId="157" operator="equal" stopIfTrue="1">
      <formula>0</formula>
    </cfRule>
  </conditionalFormatting>
  <conditionalFormatting sqref="L210">
    <cfRule type="cellIs" priority="17" dxfId="157" operator="equal" stopIfTrue="1">
      <formula>0</formula>
    </cfRule>
  </conditionalFormatting>
  <conditionalFormatting sqref="L212 L214">
    <cfRule type="cellIs" priority="16" dxfId="157" operator="equal" stopIfTrue="1">
      <formula>0</formula>
    </cfRule>
  </conditionalFormatting>
  <conditionalFormatting sqref="A302">
    <cfRule type="cellIs" priority="15" dxfId="157" operator="equal" stopIfTrue="1">
      <formula>0</formula>
    </cfRule>
  </conditionalFormatting>
  <conditionalFormatting sqref="A304 A306">
    <cfRule type="cellIs" priority="14" dxfId="157" operator="equal" stopIfTrue="1">
      <formula>0</formula>
    </cfRule>
  </conditionalFormatting>
  <conditionalFormatting sqref="L314">
    <cfRule type="cellIs" priority="13" dxfId="157" operator="equal" stopIfTrue="1">
      <formula>0</formula>
    </cfRule>
  </conditionalFormatting>
  <conditionalFormatting sqref="L316 L318">
    <cfRule type="cellIs" priority="12" dxfId="157" operator="equal" stopIfTrue="1">
      <formula>0</formula>
    </cfRule>
  </conditionalFormatting>
  <conditionalFormatting sqref="L376">
    <cfRule type="cellIs" priority="11" dxfId="157" operator="equal" stopIfTrue="1">
      <formula>0</formula>
    </cfRule>
  </conditionalFormatting>
  <conditionalFormatting sqref="L378 L380">
    <cfRule type="cellIs" priority="10" dxfId="157" operator="equal" stopIfTrue="1">
      <formula>0</formula>
    </cfRule>
  </conditionalFormatting>
  <conditionalFormatting sqref="A478">
    <cfRule type="cellIs" priority="9" dxfId="157" operator="equal" stopIfTrue="1">
      <formula>0</formula>
    </cfRule>
  </conditionalFormatting>
  <conditionalFormatting sqref="A480 A482">
    <cfRule type="cellIs" priority="8" dxfId="157" operator="equal" stopIfTrue="1">
      <formula>0</formula>
    </cfRule>
  </conditionalFormatting>
  <conditionalFormatting sqref="L500">
    <cfRule type="cellIs" priority="7" dxfId="157" operator="equal" stopIfTrue="1">
      <formula>0</formula>
    </cfRule>
  </conditionalFormatting>
  <conditionalFormatting sqref="L502 L504">
    <cfRule type="cellIs" priority="6" dxfId="157" operator="equal" stopIfTrue="1">
      <formula>0</formula>
    </cfRule>
  </conditionalFormatting>
  <conditionalFormatting sqref="A592">
    <cfRule type="cellIs" priority="5" dxfId="157" operator="equal" stopIfTrue="1">
      <formula>0</formula>
    </cfRule>
  </conditionalFormatting>
  <conditionalFormatting sqref="A594 A596">
    <cfRule type="cellIs" priority="4" dxfId="157" operator="equal" stopIfTrue="1">
      <formula>0</formula>
    </cfRule>
  </conditionalFormatting>
  <conditionalFormatting sqref="L634">
    <cfRule type="cellIs" priority="3" dxfId="157" operator="equal" stopIfTrue="1">
      <formula>0</formula>
    </cfRule>
  </conditionalFormatting>
  <conditionalFormatting sqref="L636 L638">
    <cfRule type="cellIs" priority="2" dxfId="157" operator="equal" stopIfTrue="1">
      <formula>0</formula>
    </cfRule>
  </conditionalFormatting>
  <conditionalFormatting sqref="A576 A574 A572">
    <cfRule type="cellIs" priority="1" dxfId="157" operator="equal" stopIfTrue="1">
      <formula>0</formula>
    </cfRule>
  </conditionalFormatting>
  <printOptions/>
  <pageMargins left="0.25" right="0.27"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N245"/>
  <sheetViews>
    <sheetView zoomScalePageLayoutView="0" workbookViewId="0" topLeftCell="A82">
      <selection activeCell="L101" sqref="L101"/>
    </sheetView>
  </sheetViews>
  <sheetFormatPr defaultColWidth="9.00390625" defaultRowHeight="12.75"/>
  <cols>
    <col min="1" max="1" width="30.875" style="0" customWidth="1"/>
    <col min="2" max="12" width="8.75390625" style="0" customWidth="1"/>
  </cols>
  <sheetData>
    <row r="1" ht="12.75">
      <c r="A1" s="224" t="s">
        <v>378</v>
      </c>
    </row>
    <row r="2" ht="13.5" thickBot="1"/>
    <row r="3" spans="1:13" ht="13.5" thickBot="1">
      <c r="A3" s="203" t="s">
        <v>471</v>
      </c>
      <c r="B3" s="202" t="s">
        <v>61</v>
      </c>
      <c r="C3" s="195" t="s">
        <v>62</v>
      </c>
      <c r="D3" s="195" t="s">
        <v>63</v>
      </c>
      <c r="E3" s="195" t="s">
        <v>64</v>
      </c>
      <c r="F3" s="195" t="s">
        <v>65</v>
      </c>
      <c r="G3" s="195" t="s">
        <v>66</v>
      </c>
      <c r="H3" s="195" t="s">
        <v>67</v>
      </c>
      <c r="I3" s="195" t="s">
        <v>68</v>
      </c>
      <c r="J3" s="195" t="s">
        <v>69</v>
      </c>
      <c r="K3" s="195" t="s">
        <v>70</v>
      </c>
      <c r="L3" s="196" t="s">
        <v>71</v>
      </c>
      <c r="M3" s="201" t="s">
        <v>72</v>
      </c>
    </row>
    <row r="4" spans="1:13" ht="12.75">
      <c r="A4" s="204" t="s">
        <v>288</v>
      </c>
      <c r="B4" s="355">
        <v>337</v>
      </c>
      <c r="C4" s="186">
        <v>360</v>
      </c>
      <c r="D4" s="186">
        <v>354</v>
      </c>
      <c r="E4" s="186">
        <v>354</v>
      </c>
      <c r="F4" s="186">
        <v>366</v>
      </c>
      <c r="G4" s="186">
        <v>355</v>
      </c>
      <c r="H4" s="186">
        <v>337</v>
      </c>
      <c r="I4" s="186">
        <v>331</v>
      </c>
      <c r="J4" s="186">
        <v>342</v>
      </c>
      <c r="K4" s="186">
        <v>356</v>
      </c>
      <c r="L4" s="192">
        <v>350</v>
      </c>
      <c r="M4" s="197">
        <f aca="true" t="shared" si="0" ref="M4:M11">SUM(B4:L4)</f>
        <v>3842</v>
      </c>
    </row>
    <row r="5" spans="1:13" ht="12.75">
      <c r="A5" s="205" t="s">
        <v>289</v>
      </c>
      <c r="B5" s="354">
        <v>306</v>
      </c>
      <c r="C5" s="91">
        <v>336</v>
      </c>
      <c r="D5" s="91">
        <v>332</v>
      </c>
      <c r="E5" s="91">
        <v>363</v>
      </c>
      <c r="F5" s="91">
        <v>322</v>
      </c>
      <c r="G5" s="91">
        <v>339</v>
      </c>
      <c r="H5" s="91">
        <v>352</v>
      </c>
      <c r="I5" s="91">
        <v>343</v>
      </c>
      <c r="J5" s="91">
        <v>337</v>
      </c>
      <c r="K5" s="91">
        <v>342</v>
      </c>
      <c r="L5" s="193">
        <v>300</v>
      </c>
      <c r="M5" s="190">
        <f t="shared" si="0"/>
        <v>3672</v>
      </c>
    </row>
    <row r="6" spans="1:13" ht="12.75">
      <c r="A6" s="205" t="s">
        <v>291</v>
      </c>
      <c r="B6" s="354">
        <v>306</v>
      </c>
      <c r="C6" s="91">
        <v>323</v>
      </c>
      <c r="D6" s="91">
        <v>269</v>
      </c>
      <c r="E6" s="91">
        <v>309</v>
      </c>
      <c r="F6" s="91">
        <v>290</v>
      </c>
      <c r="G6" s="91">
        <v>314</v>
      </c>
      <c r="H6" s="91">
        <v>341</v>
      </c>
      <c r="I6" s="91">
        <v>324</v>
      </c>
      <c r="J6" s="91">
        <v>321</v>
      </c>
      <c r="K6" s="91">
        <v>331</v>
      </c>
      <c r="L6" s="193">
        <v>332</v>
      </c>
      <c r="M6" s="190">
        <f t="shared" si="0"/>
        <v>3460</v>
      </c>
    </row>
    <row r="7" spans="1:13" ht="12.75">
      <c r="A7" s="205" t="s">
        <v>290</v>
      </c>
      <c r="B7" s="354">
        <v>317</v>
      </c>
      <c r="C7" s="91">
        <v>324</v>
      </c>
      <c r="D7" s="91">
        <v>322</v>
      </c>
      <c r="E7" s="91">
        <v>321</v>
      </c>
      <c r="F7" s="91">
        <v>344</v>
      </c>
      <c r="G7" s="91">
        <v>315</v>
      </c>
      <c r="H7" s="91">
        <v>314</v>
      </c>
      <c r="I7" s="91">
        <v>331</v>
      </c>
      <c r="J7" s="91">
        <v>326</v>
      </c>
      <c r="K7" s="91">
        <v>320</v>
      </c>
      <c r="L7" s="193">
        <v>328</v>
      </c>
      <c r="M7" s="190">
        <f t="shared" si="0"/>
        <v>3562</v>
      </c>
    </row>
    <row r="8" spans="1:13" ht="12.75">
      <c r="A8" s="205"/>
      <c r="B8" s="354">
        <v>0</v>
      </c>
      <c r="C8" s="91">
        <v>0</v>
      </c>
      <c r="D8" s="91">
        <v>0</v>
      </c>
      <c r="E8" s="91">
        <v>0</v>
      </c>
      <c r="F8" s="91">
        <v>0</v>
      </c>
      <c r="G8" s="91">
        <v>0</v>
      </c>
      <c r="H8" s="91">
        <v>0</v>
      </c>
      <c r="I8" s="91">
        <v>0</v>
      </c>
      <c r="J8" s="91">
        <v>0</v>
      </c>
      <c r="K8" s="91">
        <v>0</v>
      </c>
      <c r="L8" s="298">
        <v>0</v>
      </c>
      <c r="M8" s="190">
        <f t="shared" si="0"/>
        <v>0</v>
      </c>
    </row>
    <row r="9" spans="1:13" ht="12.75">
      <c r="A9" s="205"/>
      <c r="B9" s="354">
        <v>0</v>
      </c>
      <c r="C9" s="91">
        <v>0</v>
      </c>
      <c r="D9" s="91">
        <v>0</v>
      </c>
      <c r="E9" s="91">
        <v>0</v>
      </c>
      <c r="F9" s="91">
        <v>0</v>
      </c>
      <c r="G9" s="91">
        <v>0</v>
      </c>
      <c r="H9" s="91">
        <v>0</v>
      </c>
      <c r="I9" s="91">
        <v>0</v>
      </c>
      <c r="J9" s="91">
        <v>0</v>
      </c>
      <c r="K9" s="91">
        <v>0</v>
      </c>
      <c r="L9" s="298">
        <v>0</v>
      </c>
      <c r="M9" s="190">
        <f t="shared" si="0"/>
        <v>0</v>
      </c>
    </row>
    <row r="10" spans="1:13" ht="12.75">
      <c r="A10" s="205"/>
      <c r="B10" s="214">
        <v>0</v>
      </c>
      <c r="C10" s="93">
        <v>0</v>
      </c>
      <c r="D10" s="93">
        <v>0</v>
      </c>
      <c r="E10" s="93">
        <v>0</v>
      </c>
      <c r="F10" s="93">
        <v>0</v>
      </c>
      <c r="G10" s="93">
        <v>0</v>
      </c>
      <c r="H10" s="93">
        <v>0</v>
      </c>
      <c r="I10" s="93">
        <v>0</v>
      </c>
      <c r="J10" s="93">
        <v>0</v>
      </c>
      <c r="K10" s="93">
        <v>0</v>
      </c>
      <c r="L10" s="298">
        <v>0</v>
      </c>
      <c r="M10" s="190">
        <f t="shared" si="0"/>
        <v>0</v>
      </c>
    </row>
    <row r="11" spans="1:13" ht="13.5" thickBot="1">
      <c r="A11" s="206"/>
      <c r="B11" s="215">
        <v>0</v>
      </c>
      <c r="C11" s="356">
        <v>0</v>
      </c>
      <c r="D11" s="356">
        <v>0</v>
      </c>
      <c r="E11" s="356">
        <v>0</v>
      </c>
      <c r="F11" s="356">
        <v>0</v>
      </c>
      <c r="G11" s="356">
        <v>0</v>
      </c>
      <c r="H11" s="356">
        <v>0</v>
      </c>
      <c r="I11" s="356">
        <v>0</v>
      </c>
      <c r="J11" s="356">
        <v>0</v>
      </c>
      <c r="K11" s="356">
        <v>0</v>
      </c>
      <c r="L11" s="357">
        <v>0</v>
      </c>
      <c r="M11" s="191">
        <f t="shared" si="0"/>
        <v>0</v>
      </c>
    </row>
    <row r="12" spans="2:13" ht="13.5" thickBot="1">
      <c r="B12" s="92"/>
      <c r="C12" s="92"/>
      <c r="D12" s="92"/>
      <c r="E12" s="92"/>
      <c r="F12" s="92"/>
      <c r="G12" s="92"/>
      <c r="H12" s="92"/>
      <c r="I12" s="92"/>
      <c r="J12" s="92"/>
      <c r="K12" s="92"/>
      <c r="L12" s="92"/>
      <c r="M12" s="92"/>
    </row>
    <row r="13" spans="1:13" ht="13.5" thickBot="1">
      <c r="A13" s="208" t="s">
        <v>15</v>
      </c>
      <c r="B13" s="216" t="s">
        <v>61</v>
      </c>
      <c r="C13" s="195" t="s">
        <v>62</v>
      </c>
      <c r="D13" s="195" t="s">
        <v>63</v>
      </c>
      <c r="E13" s="195" t="s">
        <v>64</v>
      </c>
      <c r="F13" s="195" t="s">
        <v>65</v>
      </c>
      <c r="G13" s="195" t="s">
        <v>66</v>
      </c>
      <c r="H13" s="195" t="s">
        <v>67</v>
      </c>
      <c r="I13" s="195" t="s">
        <v>68</v>
      </c>
      <c r="J13" s="195" t="s">
        <v>69</v>
      </c>
      <c r="K13" s="195" t="s">
        <v>70</v>
      </c>
      <c r="L13" s="196" t="s">
        <v>71</v>
      </c>
      <c r="M13" s="200" t="s">
        <v>72</v>
      </c>
    </row>
    <row r="14" spans="1:13" ht="12.75">
      <c r="A14" s="209" t="s">
        <v>462</v>
      </c>
      <c r="B14" s="358">
        <v>0</v>
      </c>
      <c r="C14" s="157">
        <v>0</v>
      </c>
      <c r="D14" s="157">
        <v>0</v>
      </c>
      <c r="E14" s="157">
        <v>353</v>
      </c>
      <c r="F14" s="157">
        <v>373</v>
      </c>
      <c r="G14" s="157">
        <v>0</v>
      </c>
      <c r="H14" s="157">
        <v>361</v>
      </c>
      <c r="I14" s="157">
        <v>377</v>
      </c>
      <c r="J14" s="157">
        <v>367</v>
      </c>
      <c r="K14" s="157">
        <v>348</v>
      </c>
      <c r="L14" s="359">
        <v>0</v>
      </c>
      <c r="M14" s="197">
        <f>SUM(B14:L14)</f>
        <v>2179</v>
      </c>
    </row>
    <row r="15" spans="1:13" ht="12.75">
      <c r="A15" s="205" t="s">
        <v>19</v>
      </c>
      <c r="B15" s="299">
        <v>357</v>
      </c>
      <c r="C15" s="16">
        <v>351</v>
      </c>
      <c r="D15" s="16">
        <v>389</v>
      </c>
      <c r="E15" s="16">
        <v>343</v>
      </c>
      <c r="F15" s="16">
        <v>0</v>
      </c>
      <c r="G15" s="16">
        <v>349</v>
      </c>
      <c r="H15" s="16">
        <v>344</v>
      </c>
      <c r="I15" s="16">
        <v>358</v>
      </c>
      <c r="J15" s="16">
        <v>351</v>
      </c>
      <c r="K15" s="16">
        <v>354</v>
      </c>
      <c r="L15" s="360">
        <v>332</v>
      </c>
      <c r="M15" s="190">
        <f>SUM(B15:L15)</f>
        <v>3528</v>
      </c>
    </row>
    <row r="16" spans="1:13" ht="12.75">
      <c r="A16" s="205" t="s">
        <v>21</v>
      </c>
      <c r="B16" s="299">
        <v>345</v>
      </c>
      <c r="C16" s="16">
        <v>347</v>
      </c>
      <c r="D16" s="16">
        <v>314</v>
      </c>
      <c r="E16" s="16">
        <v>347</v>
      </c>
      <c r="F16" s="16">
        <v>358</v>
      </c>
      <c r="G16" s="16">
        <v>345</v>
      </c>
      <c r="H16" s="16">
        <v>357</v>
      </c>
      <c r="I16" s="16">
        <v>324</v>
      </c>
      <c r="J16" s="16">
        <v>342</v>
      </c>
      <c r="K16" s="16">
        <v>340</v>
      </c>
      <c r="L16" s="360">
        <v>335</v>
      </c>
      <c r="M16" s="190">
        <f>SUM(B16:L16)</f>
        <v>3754</v>
      </c>
    </row>
    <row r="17" spans="1:13" ht="12.75">
      <c r="A17" s="205" t="s">
        <v>23</v>
      </c>
      <c r="B17" s="299">
        <v>333</v>
      </c>
      <c r="C17" s="16">
        <v>313</v>
      </c>
      <c r="D17" s="16">
        <v>332</v>
      </c>
      <c r="E17" s="16">
        <v>0</v>
      </c>
      <c r="F17" s="16">
        <v>0</v>
      </c>
      <c r="G17" s="16">
        <v>0</v>
      </c>
      <c r="H17" s="16">
        <v>0</v>
      </c>
      <c r="I17" s="16">
        <v>0</v>
      </c>
      <c r="J17" s="16">
        <v>0</v>
      </c>
      <c r="K17" s="16">
        <v>0</v>
      </c>
      <c r="L17" s="360">
        <v>0</v>
      </c>
      <c r="M17" s="190">
        <f>SUM(B17:L17)</f>
        <v>978</v>
      </c>
    </row>
    <row r="18" spans="1:13" ht="12.75">
      <c r="A18" s="205" t="s">
        <v>253</v>
      </c>
      <c r="B18" s="299">
        <v>381</v>
      </c>
      <c r="C18" s="16">
        <v>369</v>
      </c>
      <c r="D18" s="16">
        <v>350</v>
      </c>
      <c r="E18" s="16">
        <v>348</v>
      </c>
      <c r="F18" s="16">
        <v>354</v>
      </c>
      <c r="G18" s="16">
        <v>365</v>
      </c>
      <c r="H18" s="16">
        <v>355</v>
      </c>
      <c r="I18" s="16">
        <v>331</v>
      </c>
      <c r="J18" s="16">
        <v>361</v>
      </c>
      <c r="K18" s="16">
        <v>351</v>
      </c>
      <c r="L18" s="360">
        <v>336</v>
      </c>
      <c r="M18" s="190">
        <f>SUM(K18,L18)</f>
        <v>687</v>
      </c>
    </row>
    <row r="19" spans="1:13" ht="12.75">
      <c r="A19" s="205" t="s">
        <v>17</v>
      </c>
      <c r="B19" s="299">
        <v>0</v>
      </c>
      <c r="C19" s="16">
        <v>0</v>
      </c>
      <c r="D19" s="16">
        <v>0</v>
      </c>
      <c r="E19" s="16">
        <v>0</v>
      </c>
      <c r="F19" s="16">
        <v>324</v>
      </c>
      <c r="G19" s="16">
        <v>330</v>
      </c>
      <c r="H19" s="16">
        <v>0</v>
      </c>
      <c r="I19" s="16">
        <v>0</v>
      </c>
      <c r="J19" s="16">
        <v>0</v>
      </c>
      <c r="K19" s="16">
        <v>0</v>
      </c>
      <c r="L19" s="300">
        <v>316</v>
      </c>
      <c r="M19" s="190">
        <f>SUM(K19,L19)</f>
        <v>316</v>
      </c>
    </row>
    <row r="20" spans="1:13" ht="12.75">
      <c r="A20" s="205"/>
      <c r="B20" s="299">
        <v>0</v>
      </c>
      <c r="C20" s="16">
        <v>0</v>
      </c>
      <c r="D20" s="16">
        <v>0</v>
      </c>
      <c r="E20" s="16">
        <v>0</v>
      </c>
      <c r="F20" s="16">
        <v>0</v>
      </c>
      <c r="G20" s="16">
        <v>0</v>
      </c>
      <c r="H20" s="16">
        <v>0</v>
      </c>
      <c r="I20" s="16">
        <v>0</v>
      </c>
      <c r="J20" s="16">
        <v>0</v>
      </c>
      <c r="K20" s="16">
        <v>0</v>
      </c>
      <c r="L20" s="300">
        <v>0</v>
      </c>
      <c r="M20" s="190">
        <f>SUM(K20,L20)</f>
        <v>0</v>
      </c>
    </row>
    <row r="21" spans="1:13" ht="13.5" thickBot="1">
      <c r="A21" s="206"/>
      <c r="B21" s="361">
        <v>0</v>
      </c>
      <c r="C21" s="137">
        <v>0</v>
      </c>
      <c r="D21" s="137">
        <v>0</v>
      </c>
      <c r="E21" s="137">
        <v>0</v>
      </c>
      <c r="F21" s="137">
        <v>0</v>
      </c>
      <c r="G21" s="137">
        <v>0</v>
      </c>
      <c r="H21" s="137">
        <v>0</v>
      </c>
      <c r="I21" s="137">
        <v>0</v>
      </c>
      <c r="J21" s="137">
        <v>0</v>
      </c>
      <c r="K21" s="137">
        <v>0</v>
      </c>
      <c r="L21" s="362">
        <v>0</v>
      </c>
      <c r="M21" s="190">
        <f>SUM(K21,L21)</f>
        <v>0</v>
      </c>
    </row>
    <row r="22" spans="2:4" ht="13.5" thickBot="1">
      <c r="B22" s="212"/>
      <c r="C22" s="420"/>
      <c r="D22" s="420"/>
    </row>
    <row r="23" spans="1:13" ht="13.5" thickBot="1">
      <c r="A23" s="203" t="s">
        <v>41</v>
      </c>
      <c r="B23" s="210" t="s">
        <v>61</v>
      </c>
      <c r="C23" s="198" t="s">
        <v>62</v>
      </c>
      <c r="D23" s="198" t="s">
        <v>63</v>
      </c>
      <c r="E23" s="198" t="s">
        <v>64</v>
      </c>
      <c r="F23" s="198" t="s">
        <v>65</v>
      </c>
      <c r="G23" s="198" t="s">
        <v>66</v>
      </c>
      <c r="H23" s="198" t="s">
        <v>67</v>
      </c>
      <c r="I23" s="198" t="s">
        <v>68</v>
      </c>
      <c r="J23" s="198" t="s">
        <v>69</v>
      </c>
      <c r="K23" s="198" t="s">
        <v>70</v>
      </c>
      <c r="L23" s="199" t="s">
        <v>71</v>
      </c>
      <c r="M23" s="217" t="s">
        <v>72</v>
      </c>
    </row>
    <row r="24" spans="1:13" ht="12.75">
      <c r="A24" s="204" t="s">
        <v>30</v>
      </c>
      <c r="B24" s="216">
        <v>352</v>
      </c>
      <c r="C24" s="186">
        <v>361</v>
      </c>
      <c r="D24" s="186">
        <v>336</v>
      </c>
      <c r="E24" s="186">
        <v>344</v>
      </c>
      <c r="F24" s="186">
        <v>346</v>
      </c>
      <c r="G24" s="186">
        <v>345</v>
      </c>
      <c r="H24" s="186">
        <v>358</v>
      </c>
      <c r="I24" s="186">
        <v>371</v>
      </c>
      <c r="J24" s="186">
        <v>339</v>
      </c>
      <c r="K24" s="186">
        <v>324</v>
      </c>
      <c r="L24" s="192">
        <v>0</v>
      </c>
      <c r="M24" s="189">
        <f aca="true" t="shared" si="1" ref="M24:M31">SUM(B24:L24)</f>
        <v>3476</v>
      </c>
    </row>
    <row r="25" spans="1:13" ht="12.75">
      <c r="A25" s="205" t="s">
        <v>28</v>
      </c>
      <c r="B25" s="307">
        <v>347</v>
      </c>
      <c r="C25" s="91">
        <v>338</v>
      </c>
      <c r="D25" s="91">
        <v>353</v>
      </c>
      <c r="E25" s="91">
        <v>329</v>
      </c>
      <c r="F25" s="91">
        <v>326</v>
      </c>
      <c r="G25" s="91">
        <v>0</v>
      </c>
      <c r="H25" s="91">
        <v>335</v>
      </c>
      <c r="I25" s="91">
        <v>334</v>
      </c>
      <c r="J25" s="91">
        <v>0</v>
      </c>
      <c r="K25" s="91">
        <v>0</v>
      </c>
      <c r="L25" s="193">
        <v>338</v>
      </c>
      <c r="M25" s="190">
        <f t="shared" si="1"/>
        <v>2700</v>
      </c>
    </row>
    <row r="26" spans="1:13" ht="12.75">
      <c r="A26" s="205" t="s">
        <v>29</v>
      </c>
      <c r="B26" s="307">
        <v>361</v>
      </c>
      <c r="C26" s="91">
        <v>0</v>
      </c>
      <c r="D26" s="91">
        <v>332</v>
      </c>
      <c r="E26" s="91">
        <v>349</v>
      </c>
      <c r="F26" s="91">
        <v>364</v>
      </c>
      <c r="G26" s="91">
        <v>342</v>
      </c>
      <c r="H26" s="91">
        <v>337</v>
      </c>
      <c r="I26" s="91">
        <v>361</v>
      </c>
      <c r="J26" s="91">
        <v>343</v>
      </c>
      <c r="K26" s="91">
        <v>374</v>
      </c>
      <c r="L26" s="193">
        <v>348</v>
      </c>
      <c r="M26" s="190">
        <f t="shared" si="1"/>
        <v>3511</v>
      </c>
    </row>
    <row r="27" spans="1:13" ht="12.75">
      <c r="A27" s="205" t="s">
        <v>27</v>
      </c>
      <c r="B27" s="307">
        <v>380</v>
      </c>
      <c r="C27" s="91">
        <v>357</v>
      </c>
      <c r="D27" s="91">
        <v>367</v>
      </c>
      <c r="E27" s="91">
        <v>357</v>
      </c>
      <c r="F27" s="91">
        <v>373</v>
      </c>
      <c r="G27" s="91">
        <v>337</v>
      </c>
      <c r="H27" s="91">
        <v>334</v>
      </c>
      <c r="I27" s="91">
        <v>364</v>
      </c>
      <c r="J27" s="91">
        <v>359</v>
      </c>
      <c r="K27" s="91">
        <v>312</v>
      </c>
      <c r="L27" s="193">
        <v>359</v>
      </c>
      <c r="M27" s="190">
        <f t="shared" si="1"/>
        <v>3899</v>
      </c>
    </row>
    <row r="28" spans="1:13" ht="12.75">
      <c r="A28" s="205" t="s">
        <v>272</v>
      </c>
      <c r="B28" s="307">
        <v>0</v>
      </c>
      <c r="C28" s="91">
        <v>349</v>
      </c>
      <c r="D28" s="91">
        <v>0</v>
      </c>
      <c r="E28" s="91">
        <v>0</v>
      </c>
      <c r="F28" s="91">
        <v>0</v>
      </c>
      <c r="G28" s="91">
        <v>0</v>
      </c>
      <c r="H28" s="91">
        <v>0</v>
      </c>
      <c r="I28" s="91">
        <v>0</v>
      </c>
      <c r="J28" s="91">
        <v>370</v>
      </c>
      <c r="K28" s="91">
        <v>345</v>
      </c>
      <c r="L28" s="193">
        <v>368</v>
      </c>
      <c r="M28" s="190">
        <f t="shared" si="1"/>
        <v>1432</v>
      </c>
    </row>
    <row r="29" spans="1:13" ht="12.75">
      <c r="A29" s="205"/>
      <c r="B29" s="307">
        <v>0</v>
      </c>
      <c r="C29" s="91">
        <v>0</v>
      </c>
      <c r="D29" s="91">
        <v>0</v>
      </c>
      <c r="E29" s="91">
        <v>0</v>
      </c>
      <c r="F29" s="91">
        <v>0</v>
      </c>
      <c r="G29" s="91">
        <v>0</v>
      </c>
      <c r="H29" s="91">
        <v>0</v>
      </c>
      <c r="I29" s="91">
        <v>0</v>
      </c>
      <c r="J29" s="91">
        <v>0</v>
      </c>
      <c r="K29" s="91">
        <v>0</v>
      </c>
      <c r="L29" s="193">
        <v>0</v>
      </c>
      <c r="M29" s="190">
        <f t="shared" si="1"/>
        <v>0</v>
      </c>
    </row>
    <row r="30" spans="1:13" ht="12.75">
      <c r="A30" s="205"/>
      <c r="B30" s="307">
        <v>0</v>
      </c>
      <c r="C30" s="91">
        <v>0</v>
      </c>
      <c r="D30" s="91">
        <v>0</v>
      </c>
      <c r="E30" s="91">
        <v>0</v>
      </c>
      <c r="F30" s="91">
        <v>0</v>
      </c>
      <c r="G30" s="91">
        <v>0</v>
      </c>
      <c r="H30" s="91">
        <v>0</v>
      </c>
      <c r="I30" s="91">
        <v>0</v>
      </c>
      <c r="J30" s="91">
        <v>0</v>
      </c>
      <c r="K30" s="91">
        <v>0</v>
      </c>
      <c r="L30" s="193">
        <v>0</v>
      </c>
      <c r="M30" s="190">
        <f t="shared" si="1"/>
        <v>0</v>
      </c>
    </row>
    <row r="31" spans="1:13" ht="13.5" thickBot="1">
      <c r="A31" s="206" t="s">
        <v>487</v>
      </c>
      <c r="B31" s="215">
        <v>0</v>
      </c>
      <c r="C31" s="188">
        <v>0</v>
      </c>
      <c r="D31" s="188">
        <v>0</v>
      </c>
      <c r="E31" s="188">
        <v>0</v>
      </c>
      <c r="F31" s="188">
        <v>0</v>
      </c>
      <c r="G31" s="188">
        <v>338</v>
      </c>
      <c r="H31" s="188">
        <v>0</v>
      </c>
      <c r="I31" s="188">
        <v>0</v>
      </c>
      <c r="J31" s="188">
        <v>0</v>
      </c>
      <c r="K31" s="188">
        <v>0</v>
      </c>
      <c r="L31" s="194">
        <v>0</v>
      </c>
      <c r="M31" s="191">
        <f t="shared" si="1"/>
        <v>338</v>
      </c>
    </row>
    <row r="32" ht="13.5" thickBot="1"/>
    <row r="33" spans="1:13" ht="13.5" thickBot="1">
      <c r="A33" s="203" t="s">
        <v>1</v>
      </c>
      <c r="B33" s="202" t="s">
        <v>61</v>
      </c>
      <c r="C33" s="195" t="s">
        <v>62</v>
      </c>
      <c r="D33" s="195" t="s">
        <v>63</v>
      </c>
      <c r="E33" s="195" t="s">
        <v>64</v>
      </c>
      <c r="F33" s="195" t="s">
        <v>65</v>
      </c>
      <c r="G33" s="195" t="s">
        <v>66</v>
      </c>
      <c r="H33" s="195" t="s">
        <v>67</v>
      </c>
      <c r="I33" s="195" t="s">
        <v>68</v>
      </c>
      <c r="J33" s="195" t="s">
        <v>69</v>
      </c>
      <c r="K33" s="195" t="s">
        <v>70</v>
      </c>
      <c r="L33" s="196" t="s">
        <v>71</v>
      </c>
      <c r="M33" s="217" t="s">
        <v>72</v>
      </c>
    </row>
    <row r="34" spans="1:13" ht="12.75">
      <c r="A34" s="156" t="s">
        <v>6</v>
      </c>
      <c r="B34" s="213">
        <v>0</v>
      </c>
      <c r="C34" s="186">
        <v>345</v>
      </c>
      <c r="D34" s="186">
        <v>0</v>
      </c>
      <c r="E34" s="186">
        <v>0</v>
      </c>
      <c r="F34" s="186">
        <v>0</v>
      </c>
      <c r="G34" s="186">
        <v>0</v>
      </c>
      <c r="H34" s="186">
        <v>352</v>
      </c>
      <c r="I34" s="186">
        <v>358</v>
      </c>
      <c r="J34" s="186">
        <v>354</v>
      </c>
      <c r="K34" s="186">
        <v>349</v>
      </c>
      <c r="L34" s="192">
        <v>365</v>
      </c>
      <c r="M34" s="189">
        <f aca="true" t="shared" si="2" ref="M34:M41">SUM(B34:L34)</f>
        <v>2123</v>
      </c>
    </row>
    <row r="35" spans="1:13" ht="12.75">
      <c r="A35" s="135" t="s">
        <v>9</v>
      </c>
      <c r="B35" s="214">
        <v>0</v>
      </c>
      <c r="C35" s="91">
        <v>0</v>
      </c>
      <c r="D35" s="91">
        <v>354</v>
      </c>
      <c r="E35" s="91">
        <v>371</v>
      </c>
      <c r="F35" s="91">
        <v>364</v>
      </c>
      <c r="G35" s="91">
        <v>345</v>
      </c>
      <c r="H35" s="91">
        <v>338</v>
      </c>
      <c r="I35" s="91">
        <v>319</v>
      </c>
      <c r="J35" s="91">
        <v>361</v>
      </c>
      <c r="K35" s="91">
        <v>358</v>
      </c>
      <c r="L35" s="193">
        <v>331</v>
      </c>
      <c r="M35" s="190">
        <f t="shared" si="2"/>
        <v>3141</v>
      </c>
    </row>
    <row r="36" spans="1:13" ht="12.75">
      <c r="A36" s="133" t="s">
        <v>11</v>
      </c>
      <c r="B36" s="214">
        <v>378</v>
      </c>
      <c r="C36" s="91">
        <v>360</v>
      </c>
      <c r="D36" s="91">
        <v>339</v>
      </c>
      <c r="E36" s="91">
        <v>0</v>
      </c>
      <c r="F36" s="91">
        <v>351</v>
      </c>
      <c r="G36" s="91">
        <v>340</v>
      </c>
      <c r="H36" s="91">
        <v>0</v>
      </c>
      <c r="I36" s="91">
        <v>355</v>
      </c>
      <c r="J36" s="91">
        <v>0</v>
      </c>
      <c r="K36" s="91">
        <v>382</v>
      </c>
      <c r="L36" s="193">
        <v>0</v>
      </c>
      <c r="M36" s="190">
        <f t="shared" si="2"/>
        <v>2505</v>
      </c>
    </row>
    <row r="37" spans="1:13" ht="12.75">
      <c r="A37" s="135" t="s">
        <v>7</v>
      </c>
      <c r="B37" s="214">
        <v>318</v>
      </c>
      <c r="C37" s="91">
        <v>0</v>
      </c>
      <c r="D37" s="91">
        <v>0</v>
      </c>
      <c r="E37" s="91">
        <v>345</v>
      </c>
      <c r="F37" s="91">
        <v>0</v>
      </c>
      <c r="G37" s="91">
        <v>326</v>
      </c>
      <c r="H37" s="91">
        <v>0</v>
      </c>
      <c r="I37" s="91">
        <v>0</v>
      </c>
      <c r="J37" s="91">
        <v>0</v>
      </c>
      <c r="K37" s="91">
        <v>0</v>
      </c>
      <c r="L37" s="193">
        <v>0</v>
      </c>
      <c r="M37" s="190">
        <f t="shared" si="2"/>
        <v>989</v>
      </c>
    </row>
    <row r="38" spans="1:13" ht="12.75">
      <c r="A38" s="135" t="s">
        <v>317</v>
      </c>
      <c r="B38" s="214">
        <v>372</v>
      </c>
      <c r="C38" s="91">
        <v>360</v>
      </c>
      <c r="D38" s="91">
        <v>377</v>
      </c>
      <c r="E38" s="91">
        <v>341</v>
      </c>
      <c r="F38" s="91">
        <v>342</v>
      </c>
      <c r="G38" s="91">
        <v>360</v>
      </c>
      <c r="H38" s="91">
        <v>334</v>
      </c>
      <c r="I38" s="91">
        <v>0</v>
      </c>
      <c r="J38" s="91">
        <v>334</v>
      </c>
      <c r="K38" s="91">
        <v>0</v>
      </c>
      <c r="L38" s="193">
        <v>310</v>
      </c>
      <c r="M38" s="190">
        <f t="shared" si="2"/>
        <v>3130</v>
      </c>
    </row>
    <row r="39" spans="1:13" ht="12.75">
      <c r="A39" s="205" t="s">
        <v>433</v>
      </c>
      <c r="B39" s="214">
        <v>367</v>
      </c>
      <c r="C39" s="91">
        <v>384</v>
      </c>
      <c r="D39" s="91">
        <v>374</v>
      </c>
      <c r="E39" s="91">
        <v>366</v>
      </c>
      <c r="F39" s="91">
        <v>382</v>
      </c>
      <c r="G39" s="91">
        <v>0</v>
      </c>
      <c r="H39" s="91">
        <v>340</v>
      </c>
      <c r="I39" s="91">
        <v>375</v>
      </c>
      <c r="J39" s="91">
        <v>353</v>
      </c>
      <c r="K39" s="91">
        <v>367</v>
      </c>
      <c r="L39" s="193">
        <v>371</v>
      </c>
      <c r="M39" s="190">
        <f t="shared" si="2"/>
        <v>3679</v>
      </c>
    </row>
    <row r="40" spans="1:13" ht="12.75">
      <c r="A40" s="205"/>
      <c r="B40" s="214">
        <v>0</v>
      </c>
      <c r="C40" s="91">
        <v>0</v>
      </c>
      <c r="D40" s="91">
        <v>0</v>
      </c>
      <c r="E40" s="91">
        <v>0</v>
      </c>
      <c r="F40" s="91">
        <v>0</v>
      </c>
      <c r="G40" s="91">
        <v>0</v>
      </c>
      <c r="H40" s="91">
        <v>0</v>
      </c>
      <c r="I40" s="91">
        <v>0</v>
      </c>
      <c r="J40" s="91">
        <v>0</v>
      </c>
      <c r="K40" s="91">
        <v>0</v>
      </c>
      <c r="L40" s="193">
        <v>0</v>
      </c>
      <c r="M40" s="190">
        <f t="shared" si="2"/>
        <v>0</v>
      </c>
    </row>
    <row r="41" spans="1:13" ht="13.5" thickBot="1">
      <c r="A41" s="206"/>
      <c r="B41" s="215">
        <v>0</v>
      </c>
      <c r="C41" s="188">
        <v>0</v>
      </c>
      <c r="D41" s="188">
        <v>0</v>
      </c>
      <c r="E41" s="188">
        <v>0</v>
      </c>
      <c r="F41" s="188">
        <v>0</v>
      </c>
      <c r="G41" s="188">
        <v>0</v>
      </c>
      <c r="H41" s="188">
        <v>0</v>
      </c>
      <c r="I41" s="188">
        <v>0</v>
      </c>
      <c r="J41" s="188">
        <v>0</v>
      </c>
      <c r="K41" s="188">
        <v>0</v>
      </c>
      <c r="L41" s="194">
        <v>0</v>
      </c>
      <c r="M41" s="191">
        <f t="shared" si="2"/>
        <v>0</v>
      </c>
    </row>
    <row r="42" ht="13.5" thickBot="1"/>
    <row r="43" spans="1:13" ht="13.5" thickBot="1">
      <c r="A43" s="203" t="s">
        <v>34</v>
      </c>
      <c r="B43" s="202" t="s">
        <v>61</v>
      </c>
      <c r="C43" s="195" t="s">
        <v>62</v>
      </c>
      <c r="D43" s="195" t="s">
        <v>63</v>
      </c>
      <c r="E43" s="195" t="s">
        <v>64</v>
      </c>
      <c r="F43" s="195" t="s">
        <v>65</v>
      </c>
      <c r="G43" s="195" t="s">
        <v>66</v>
      </c>
      <c r="H43" s="195" t="s">
        <v>67</v>
      </c>
      <c r="I43" s="195" t="s">
        <v>68</v>
      </c>
      <c r="J43" s="195" t="s">
        <v>69</v>
      </c>
      <c r="K43" s="195" t="s">
        <v>70</v>
      </c>
      <c r="L43" s="196" t="s">
        <v>71</v>
      </c>
      <c r="M43" s="217" t="s">
        <v>72</v>
      </c>
    </row>
    <row r="44" spans="1:13" ht="12.75">
      <c r="A44" s="204" t="s">
        <v>37</v>
      </c>
      <c r="B44" s="213">
        <v>320</v>
      </c>
      <c r="C44" s="186">
        <v>343</v>
      </c>
      <c r="D44" s="186">
        <v>358</v>
      </c>
      <c r="E44" s="186">
        <v>0</v>
      </c>
      <c r="F44" s="186">
        <v>328</v>
      </c>
      <c r="G44" s="186">
        <v>0</v>
      </c>
      <c r="H44" s="186">
        <v>0</v>
      </c>
      <c r="I44" s="186">
        <v>0</v>
      </c>
      <c r="J44" s="186">
        <v>0</v>
      </c>
      <c r="K44" s="186">
        <v>365</v>
      </c>
      <c r="L44" s="192">
        <v>0</v>
      </c>
      <c r="M44" s="189">
        <f aca="true" t="shared" si="3" ref="M44:M51">SUM(B44:L44)</f>
        <v>1714</v>
      </c>
    </row>
    <row r="45" spans="1:13" ht="12.75">
      <c r="A45" s="205" t="s">
        <v>35</v>
      </c>
      <c r="B45" s="214">
        <v>0</v>
      </c>
      <c r="C45" s="91">
        <v>362</v>
      </c>
      <c r="D45" s="91">
        <v>351</v>
      </c>
      <c r="E45" s="91">
        <v>343</v>
      </c>
      <c r="F45" s="91">
        <v>361</v>
      </c>
      <c r="G45" s="91">
        <v>354</v>
      </c>
      <c r="H45" s="91">
        <v>365</v>
      </c>
      <c r="I45" s="91">
        <v>339</v>
      </c>
      <c r="J45" s="91">
        <v>0</v>
      </c>
      <c r="K45" s="91">
        <v>324</v>
      </c>
      <c r="L45" s="193">
        <v>0</v>
      </c>
      <c r="M45" s="190">
        <f t="shared" si="3"/>
        <v>2799</v>
      </c>
    </row>
    <row r="46" spans="1:13" ht="12.75">
      <c r="A46" s="205" t="s">
        <v>36</v>
      </c>
      <c r="B46" s="214">
        <v>337</v>
      </c>
      <c r="C46" s="91">
        <v>0</v>
      </c>
      <c r="D46" s="91">
        <v>0</v>
      </c>
      <c r="E46" s="91">
        <v>336</v>
      </c>
      <c r="F46" s="91">
        <v>0</v>
      </c>
      <c r="G46" s="91">
        <v>0</v>
      </c>
      <c r="H46" s="91">
        <v>346</v>
      </c>
      <c r="I46" s="91">
        <v>323</v>
      </c>
      <c r="J46" s="91">
        <v>337</v>
      </c>
      <c r="K46" s="91">
        <v>0</v>
      </c>
      <c r="L46" s="193">
        <v>348</v>
      </c>
      <c r="M46" s="190">
        <f t="shared" si="3"/>
        <v>2027</v>
      </c>
    </row>
    <row r="47" spans="1:13" ht="12.75">
      <c r="A47" s="205" t="s">
        <v>242</v>
      </c>
      <c r="B47" s="214">
        <v>362</v>
      </c>
      <c r="C47" s="91">
        <v>362</v>
      </c>
      <c r="D47" s="91">
        <v>377</v>
      </c>
      <c r="E47" s="91">
        <v>358</v>
      </c>
      <c r="F47" s="91">
        <v>341</v>
      </c>
      <c r="G47" s="91">
        <v>340</v>
      </c>
      <c r="H47" s="91">
        <v>370</v>
      </c>
      <c r="I47" s="91">
        <v>363</v>
      </c>
      <c r="J47" s="91">
        <v>366</v>
      </c>
      <c r="K47" s="91">
        <v>351</v>
      </c>
      <c r="L47" s="193">
        <v>355</v>
      </c>
      <c r="M47" s="190">
        <f t="shared" si="3"/>
        <v>3945</v>
      </c>
    </row>
    <row r="48" spans="1:13" ht="12.75">
      <c r="A48" s="205" t="s">
        <v>42</v>
      </c>
      <c r="B48" s="214">
        <v>371</v>
      </c>
      <c r="C48" s="91">
        <v>354</v>
      </c>
      <c r="D48" s="91">
        <v>362</v>
      </c>
      <c r="E48" s="91">
        <v>358</v>
      </c>
      <c r="F48" s="91">
        <v>370</v>
      </c>
      <c r="G48" s="91">
        <v>350</v>
      </c>
      <c r="H48" s="91">
        <v>373</v>
      </c>
      <c r="I48" s="91">
        <v>352</v>
      </c>
      <c r="J48" s="91">
        <v>357</v>
      </c>
      <c r="K48" s="91">
        <v>367</v>
      </c>
      <c r="L48" s="193">
        <v>346</v>
      </c>
      <c r="M48" s="190">
        <f t="shared" si="3"/>
        <v>3960</v>
      </c>
    </row>
    <row r="49" spans="1:13" ht="12.75">
      <c r="A49" s="205" t="s">
        <v>59</v>
      </c>
      <c r="B49" s="214">
        <v>0</v>
      </c>
      <c r="C49" s="91">
        <v>0</v>
      </c>
      <c r="D49" s="91">
        <v>0</v>
      </c>
      <c r="E49" s="91">
        <v>0</v>
      </c>
      <c r="F49" s="91">
        <v>0</v>
      </c>
      <c r="G49" s="91">
        <v>357</v>
      </c>
      <c r="H49" s="91">
        <v>0</v>
      </c>
      <c r="I49" s="91">
        <v>0</v>
      </c>
      <c r="J49" s="91">
        <v>368</v>
      </c>
      <c r="K49" s="91">
        <v>0</v>
      </c>
      <c r="L49" s="193">
        <v>317</v>
      </c>
      <c r="M49" s="190">
        <f t="shared" si="3"/>
        <v>1042</v>
      </c>
    </row>
    <row r="50" spans="1:13" ht="12.75">
      <c r="A50" s="205"/>
      <c r="B50" s="214">
        <v>0</v>
      </c>
      <c r="C50" s="91">
        <v>0</v>
      </c>
      <c r="D50" s="91">
        <v>0</v>
      </c>
      <c r="E50" s="91">
        <v>0</v>
      </c>
      <c r="F50" s="91">
        <v>0</v>
      </c>
      <c r="G50" s="91">
        <v>0</v>
      </c>
      <c r="H50" s="91">
        <v>0</v>
      </c>
      <c r="I50" s="91">
        <v>0</v>
      </c>
      <c r="J50" s="91">
        <v>0</v>
      </c>
      <c r="K50" s="91">
        <v>0</v>
      </c>
      <c r="L50" s="193">
        <v>0</v>
      </c>
      <c r="M50" s="190">
        <f t="shared" si="3"/>
        <v>0</v>
      </c>
    </row>
    <row r="51" spans="1:13" ht="13.5" thickBot="1">
      <c r="A51" s="206"/>
      <c r="B51" s="215">
        <v>0</v>
      </c>
      <c r="C51" s="188">
        <v>0</v>
      </c>
      <c r="D51" s="188">
        <v>0</v>
      </c>
      <c r="E51" s="188">
        <v>0</v>
      </c>
      <c r="F51" s="188">
        <v>0</v>
      </c>
      <c r="G51" s="188">
        <v>0</v>
      </c>
      <c r="H51" s="188">
        <v>0</v>
      </c>
      <c r="I51" s="188">
        <v>0</v>
      </c>
      <c r="J51" s="188">
        <v>0</v>
      </c>
      <c r="K51" s="188">
        <v>0</v>
      </c>
      <c r="L51" s="194">
        <v>0</v>
      </c>
      <c r="M51" s="190">
        <f t="shared" si="3"/>
        <v>0</v>
      </c>
    </row>
    <row r="52" ht="13.5" thickBot="1"/>
    <row r="53" spans="1:13" ht="13.5" thickBot="1">
      <c r="A53" s="203" t="s">
        <v>413</v>
      </c>
      <c r="B53" s="202" t="s">
        <v>61</v>
      </c>
      <c r="C53" s="195" t="s">
        <v>62</v>
      </c>
      <c r="D53" s="195" t="s">
        <v>63</v>
      </c>
      <c r="E53" s="195" t="s">
        <v>64</v>
      </c>
      <c r="F53" s="195" t="s">
        <v>65</v>
      </c>
      <c r="G53" s="195" t="s">
        <v>66</v>
      </c>
      <c r="H53" s="195" t="s">
        <v>67</v>
      </c>
      <c r="I53" s="195" t="s">
        <v>68</v>
      </c>
      <c r="J53" s="195" t="s">
        <v>69</v>
      </c>
      <c r="K53" s="195" t="s">
        <v>70</v>
      </c>
      <c r="L53" s="221" t="s">
        <v>71</v>
      </c>
      <c r="M53" s="218" t="s">
        <v>72</v>
      </c>
    </row>
    <row r="54" spans="1:13" ht="12.75">
      <c r="A54" s="209" t="s">
        <v>31</v>
      </c>
      <c r="B54" s="213">
        <v>308</v>
      </c>
      <c r="C54" s="186">
        <v>315</v>
      </c>
      <c r="D54" s="186">
        <v>316</v>
      </c>
      <c r="E54" s="186">
        <v>311</v>
      </c>
      <c r="F54" s="186">
        <v>0</v>
      </c>
      <c r="G54" s="186">
        <v>289</v>
      </c>
      <c r="H54" s="186">
        <v>321</v>
      </c>
      <c r="I54" s="186">
        <v>343</v>
      </c>
      <c r="J54" s="186">
        <v>312</v>
      </c>
      <c r="K54" s="186">
        <v>331</v>
      </c>
      <c r="L54" s="192">
        <v>344</v>
      </c>
      <c r="M54" s="219">
        <f aca="true" t="shared" si="4" ref="M54:M61">SUM(B54:L54)</f>
        <v>3190</v>
      </c>
    </row>
    <row r="55" spans="1:13" ht="12.75">
      <c r="A55" s="211" t="s">
        <v>215</v>
      </c>
      <c r="B55" s="214">
        <v>355</v>
      </c>
      <c r="C55" s="91">
        <v>366</v>
      </c>
      <c r="D55" s="91">
        <v>369</v>
      </c>
      <c r="E55" s="91">
        <v>386</v>
      </c>
      <c r="F55" s="91">
        <v>366</v>
      </c>
      <c r="G55" s="91">
        <v>356</v>
      </c>
      <c r="H55" s="91">
        <v>369</v>
      </c>
      <c r="I55" s="91">
        <v>386</v>
      </c>
      <c r="J55" s="91">
        <v>361</v>
      </c>
      <c r="K55" s="91">
        <v>356</v>
      </c>
      <c r="L55" s="193">
        <v>337</v>
      </c>
      <c r="M55" s="219">
        <f t="shared" si="4"/>
        <v>4007</v>
      </c>
    </row>
    <row r="56" spans="1:13" ht="12.75">
      <c r="A56" s="205" t="s">
        <v>414</v>
      </c>
      <c r="B56" s="214">
        <v>347</v>
      </c>
      <c r="C56" s="91">
        <v>352</v>
      </c>
      <c r="D56" s="91">
        <v>321</v>
      </c>
      <c r="E56" s="91">
        <v>362</v>
      </c>
      <c r="F56" s="91">
        <v>348</v>
      </c>
      <c r="G56" s="91">
        <v>353</v>
      </c>
      <c r="H56" s="91">
        <v>357</v>
      </c>
      <c r="I56" s="91">
        <v>364</v>
      </c>
      <c r="J56" s="91">
        <v>342</v>
      </c>
      <c r="K56" s="91">
        <v>355</v>
      </c>
      <c r="L56" s="193">
        <v>340</v>
      </c>
      <c r="M56" s="219">
        <f t="shared" si="4"/>
        <v>3841</v>
      </c>
    </row>
    <row r="57" spans="1:13" ht="12.75">
      <c r="A57" s="205" t="s">
        <v>12</v>
      </c>
      <c r="B57" s="214">
        <v>345</v>
      </c>
      <c r="C57" s="91">
        <v>342</v>
      </c>
      <c r="D57" s="91">
        <v>342</v>
      </c>
      <c r="E57" s="91">
        <v>316</v>
      </c>
      <c r="F57" s="91">
        <v>339</v>
      </c>
      <c r="G57" s="91">
        <v>333</v>
      </c>
      <c r="H57" s="91">
        <v>0</v>
      </c>
      <c r="I57" s="91">
        <v>0</v>
      </c>
      <c r="J57" s="91">
        <v>0</v>
      </c>
      <c r="K57" s="91">
        <v>0</v>
      </c>
      <c r="L57" s="193">
        <v>0</v>
      </c>
      <c r="M57" s="219">
        <f t="shared" si="4"/>
        <v>2017</v>
      </c>
    </row>
    <row r="58" spans="1:13" ht="12.75">
      <c r="A58" s="205" t="s">
        <v>494</v>
      </c>
      <c r="B58" s="214">
        <v>0</v>
      </c>
      <c r="C58" s="91">
        <v>0</v>
      </c>
      <c r="D58" s="91">
        <v>0</v>
      </c>
      <c r="E58" s="91">
        <v>0</v>
      </c>
      <c r="F58" s="91">
        <v>352</v>
      </c>
      <c r="G58" s="91">
        <v>0</v>
      </c>
      <c r="H58" s="91">
        <v>372</v>
      </c>
      <c r="I58" s="91">
        <v>373</v>
      </c>
      <c r="J58" s="91">
        <v>331</v>
      </c>
      <c r="K58" s="91">
        <v>345</v>
      </c>
      <c r="L58" s="193">
        <v>361</v>
      </c>
      <c r="M58" s="219">
        <f t="shared" si="4"/>
        <v>2134</v>
      </c>
    </row>
    <row r="59" spans="1:13" ht="12.75">
      <c r="A59" s="205"/>
      <c r="B59" s="214">
        <v>0</v>
      </c>
      <c r="C59" s="91">
        <v>0</v>
      </c>
      <c r="D59" s="91">
        <v>0</v>
      </c>
      <c r="E59" s="91">
        <v>0</v>
      </c>
      <c r="F59" s="91">
        <v>0</v>
      </c>
      <c r="G59" s="91">
        <v>0</v>
      </c>
      <c r="H59" s="91">
        <v>0</v>
      </c>
      <c r="I59" s="91">
        <v>0</v>
      </c>
      <c r="J59" s="91">
        <v>0</v>
      </c>
      <c r="K59" s="91">
        <v>0</v>
      </c>
      <c r="L59" s="193">
        <v>0</v>
      </c>
      <c r="M59" s="219">
        <f t="shared" si="4"/>
        <v>0</v>
      </c>
    </row>
    <row r="60" spans="1:13" ht="12.75">
      <c r="A60" s="205"/>
      <c r="B60" s="214">
        <v>0</v>
      </c>
      <c r="C60" s="91">
        <v>0</v>
      </c>
      <c r="D60" s="91">
        <v>0</v>
      </c>
      <c r="E60" s="91">
        <v>0</v>
      </c>
      <c r="F60" s="91">
        <v>0</v>
      </c>
      <c r="G60" s="91">
        <v>0</v>
      </c>
      <c r="H60" s="91">
        <v>0</v>
      </c>
      <c r="I60" s="91">
        <v>0</v>
      </c>
      <c r="J60" s="91">
        <v>0</v>
      </c>
      <c r="K60" s="91">
        <v>0</v>
      </c>
      <c r="L60" s="193">
        <v>0</v>
      </c>
      <c r="M60" s="219">
        <f t="shared" si="4"/>
        <v>0</v>
      </c>
    </row>
    <row r="61" spans="1:13" ht="13.5" thickBot="1">
      <c r="A61" s="206"/>
      <c r="B61" s="215">
        <v>0</v>
      </c>
      <c r="C61" s="188">
        <v>0</v>
      </c>
      <c r="D61" s="188">
        <v>0</v>
      </c>
      <c r="E61" s="188">
        <v>0</v>
      </c>
      <c r="F61" s="188">
        <v>0</v>
      </c>
      <c r="G61" s="188">
        <v>0</v>
      </c>
      <c r="H61" s="188">
        <v>0</v>
      </c>
      <c r="I61" s="188">
        <v>0</v>
      </c>
      <c r="J61" s="188">
        <v>0</v>
      </c>
      <c r="K61" s="188">
        <v>0</v>
      </c>
      <c r="L61" s="194">
        <v>0</v>
      </c>
      <c r="M61" s="220">
        <f t="shared" si="4"/>
        <v>0</v>
      </c>
    </row>
    <row r="62" ht="13.5" thickBot="1"/>
    <row r="63" spans="1:13" ht="13.5" thickBot="1">
      <c r="A63" s="208" t="s">
        <v>206</v>
      </c>
      <c r="B63" s="216" t="s">
        <v>61</v>
      </c>
      <c r="C63" s="195" t="s">
        <v>62</v>
      </c>
      <c r="D63" s="195" t="s">
        <v>63</v>
      </c>
      <c r="E63" s="195" t="s">
        <v>64</v>
      </c>
      <c r="F63" s="195" t="s">
        <v>65</v>
      </c>
      <c r="G63" s="195" t="s">
        <v>66</v>
      </c>
      <c r="H63" s="195" t="s">
        <v>67</v>
      </c>
      <c r="I63" s="195" t="s">
        <v>68</v>
      </c>
      <c r="J63" s="195" t="s">
        <v>69</v>
      </c>
      <c r="K63" s="195" t="s">
        <v>70</v>
      </c>
      <c r="L63" s="221" t="s">
        <v>71</v>
      </c>
      <c r="M63" s="222" t="s">
        <v>72</v>
      </c>
    </row>
    <row r="64" spans="1:13" ht="12.75">
      <c r="A64" s="134" t="s">
        <v>241</v>
      </c>
      <c r="B64" s="213">
        <v>347</v>
      </c>
      <c r="C64" s="186">
        <v>339</v>
      </c>
      <c r="D64" s="186">
        <v>328</v>
      </c>
      <c r="E64" s="186">
        <v>330</v>
      </c>
      <c r="F64" s="186">
        <v>355</v>
      </c>
      <c r="G64" s="186">
        <v>355</v>
      </c>
      <c r="H64" s="186">
        <v>337</v>
      </c>
      <c r="I64" s="186">
        <v>308</v>
      </c>
      <c r="J64" s="186">
        <v>0</v>
      </c>
      <c r="K64" s="186">
        <v>324</v>
      </c>
      <c r="L64" s="192">
        <v>344</v>
      </c>
      <c r="M64" s="218">
        <f aca="true" t="shared" si="5" ref="M64:M71">SUM(B64:L64)</f>
        <v>3367</v>
      </c>
    </row>
    <row r="65" spans="1:13" ht="12.75">
      <c r="A65" s="135" t="s">
        <v>496</v>
      </c>
      <c r="B65" s="214">
        <v>0</v>
      </c>
      <c r="C65" s="91">
        <v>0</v>
      </c>
      <c r="D65" s="91">
        <v>0</v>
      </c>
      <c r="E65" s="91">
        <v>0</v>
      </c>
      <c r="F65" s="91">
        <v>0</v>
      </c>
      <c r="G65" s="91">
        <v>0</v>
      </c>
      <c r="H65" s="91">
        <v>0</v>
      </c>
      <c r="I65" s="91">
        <v>347</v>
      </c>
      <c r="J65" s="91">
        <v>361</v>
      </c>
      <c r="K65" s="91">
        <v>0</v>
      </c>
      <c r="L65" s="193">
        <v>0</v>
      </c>
      <c r="M65" s="219">
        <f t="shared" si="5"/>
        <v>708</v>
      </c>
    </row>
    <row r="66" spans="1:13" ht="12.75">
      <c r="A66" s="135" t="s">
        <v>293</v>
      </c>
      <c r="B66" s="214">
        <v>350</v>
      </c>
      <c r="C66" s="91">
        <v>0</v>
      </c>
      <c r="D66" s="91">
        <v>331</v>
      </c>
      <c r="E66" s="91">
        <v>0</v>
      </c>
      <c r="F66" s="91">
        <v>339</v>
      </c>
      <c r="G66" s="91">
        <v>0</v>
      </c>
      <c r="H66" s="91">
        <v>366</v>
      </c>
      <c r="I66" s="91">
        <v>381</v>
      </c>
      <c r="J66" s="91">
        <v>361</v>
      </c>
      <c r="K66" s="91">
        <v>0</v>
      </c>
      <c r="L66" s="193">
        <v>0</v>
      </c>
      <c r="M66" s="219">
        <f t="shared" si="5"/>
        <v>2128</v>
      </c>
    </row>
    <row r="67" spans="1:13" ht="12.75">
      <c r="A67" s="135" t="s">
        <v>243</v>
      </c>
      <c r="B67" s="214">
        <v>0</v>
      </c>
      <c r="C67" s="91">
        <v>347</v>
      </c>
      <c r="D67" s="91">
        <v>342</v>
      </c>
      <c r="E67" s="91">
        <v>317</v>
      </c>
      <c r="F67" s="91">
        <v>310</v>
      </c>
      <c r="G67" s="91">
        <v>310</v>
      </c>
      <c r="H67" s="91">
        <v>321</v>
      </c>
      <c r="I67" s="91">
        <v>0</v>
      </c>
      <c r="J67" s="91">
        <v>0</v>
      </c>
      <c r="K67" s="91">
        <v>302</v>
      </c>
      <c r="L67" s="193">
        <v>304</v>
      </c>
      <c r="M67" s="219">
        <f t="shared" si="5"/>
        <v>2553</v>
      </c>
    </row>
    <row r="68" spans="1:13" ht="12.75">
      <c r="A68" s="135" t="s">
        <v>252</v>
      </c>
      <c r="B68" s="214">
        <v>372</v>
      </c>
      <c r="C68" s="91">
        <v>352</v>
      </c>
      <c r="D68" s="91">
        <v>353</v>
      </c>
      <c r="E68" s="91">
        <v>366</v>
      </c>
      <c r="F68" s="91">
        <v>357</v>
      </c>
      <c r="G68" s="91">
        <v>333</v>
      </c>
      <c r="H68" s="91">
        <v>371</v>
      </c>
      <c r="I68" s="91">
        <v>367</v>
      </c>
      <c r="J68" s="91">
        <v>361</v>
      </c>
      <c r="K68" s="91">
        <v>391</v>
      </c>
      <c r="L68" s="193">
        <v>380</v>
      </c>
      <c r="M68" s="219">
        <f t="shared" si="5"/>
        <v>4003</v>
      </c>
    </row>
    <row r="69" spans="1:13" ht="12.75">
      <c r="A69" s="205" t="s">
        <v>333</v>
      </c>
      <c r="B69" s="214">
        <v>0</v>
      </c>
      <c r="C69" s="91">
        <v>0</v>
      </c>
      <c r="D69" s="91">
        <v>0</v>
      </c>
      <c r="E69" s="91">
        <v>0</v>
      </c>
      <c r="F69" s="91">
        <v>0</v>
      </c>
      <c r="G69" s="91">
        <v>0</v>
      </c>
      <c r="H69" s="91">
        <v>0</v>
      </c>
      <c r="I69" s="91">
        <v>0</v>
      </c>
      <c r="J69" s="91">
        <v>0</v>
      </c>
      <c r="K69" s="91">
        <v>0</v>
      </c>
      <c r="L69" s="193">
        <v>301</v>
      </c>
      <c r="M69" s="219">
        <f t="shared" si="5"/>
        <v>301</v>
      </c>
    </row>
    <row r="70" spans="1:13" ht="12.75">
      <c r="A70" s="205" t="s">
        <v>267</v>
      </c>
      <c r="B70" s="214">
        <v>361</v>
      </c>
      <c r="C70" s="91">
        <v>352</v>
      </c>
      <c r="D70" s="91">
        <v>0</v>
      </c>
      <c r="E70" s="91">
        <v>332</v>
      </c>
      <c r="F70" s="91">
        <v>0</v>
      </c>
      <c r="G70" s="91">
        <v>359</v>
      </c>
      <c r="H70" s="91">
        <v>0</v>
      </c>
      <c r="I70" s="91">
        <v>0</v>
      </c>
      <c r="J70" s="91">
        <v>363</v>
      </c>
      <c r="K70" s="91">
        <v>338</v>
      </c>
      <c r="L70" s="193">
        <v>0</v>
      </c>
      <c r="M70" s="219">
        <f t="shared" si="5"/>
        <v>2105</v>
      </c>
    </row>
    <row r="71" spans="1:13" ht="13.5" thickBot="1">
      <c r="A71" s="206"/>
      <c r="B71" s="215">
        <v>0</v>
      </c>
      <c r="C71" s="188">
        <v>0</v>
      </c>
      <c r="D71" s="188">
        <v>0</v>
      </c>
      <c r="E71" s="188">
        <v>0</v>
      </c>
      <c r="F71" s="188">
        <v>0</v>
      </c>
      <c r="G71" s="188">
        <v>0</v>
      </c>
      <c r="H71" s="188">
        <v>0</v>
      </c>
      <c r="I71" s="188">
        <v>0</v>
      </c>
      <c r="J71" s="188">
        <v>0</v>
      </c>
      <c r="K71" s="188">
        <v>0</v>
      </c>
      <c r="L71" s="194">
        <v>0</v>
      </c>
      <c r="M71" s="220">
        <f t="shared" si="5"/>
        <v>0</v>
      </c>
    </row>
    <row r="72" ht="13.5" thickBot="1"/>
    <row r="73" spans="1:13" ht="13.5" thickBot="1">
      <c r="A73" s="175" t="s">
        <v>200</v>
      </c>
      <c r="B73" s="216" t="s">
        <v>61</v>
      </c>
      <c r="C73" s="195" t="s">
        <v>62</v>
      </c>
      <c r="D73" s="195" t="s">
        <v>63</v>
      </c>
      <c r="E73" s="195" t="s">
        <v>64</v>
      </c>
      <c r="F73" s="195" t="s">
        <v>65</v>
      </c>
      <c r="G73" s="195" t="s">
        <v>66</v>
      </c>
      <c r="H73" s="195" t="s">
        <v>67</v>
      </c>
      <c r="I73" s="195" t="s">
        <v>68</v>
      </c>
      <c r="J73" s="195" t="s">
        <v>69</v>
      </c>
      <c r="K73" s="195" t="s">
        <v>70</v>
      </c>
      <c r="L73" s="196" t="s">
        <v>71</v>
      </c>
      <c r="M73" s="217" t="s">
        <v>72</v>
      </c>
    </row>
    <row r="74" spans="1:13" ht="12.75">
      <c r="A74" s="156" t="s">
        <v>201</v>
      </c>
      <c r="B74" s="213">
        <v>347</v>
      </c>
      <c r="C74" s="186">
        <v>351</v>
      </c>
      <c r="D74" s="186">
        <v>340</v>
      </c>
      <c r="E74" s="186">
        <v>344</v>
      </c>
      <c r="F74" s="186">
        <v>0</v>
      </c>
      <c r="G74" s="186">
        <v>333</v>
      </c>
      <c r="H74" s="186">
        <v>329</v>
      </c>
      <c r="I74" s="186">
        <v>343</v>
      </c>
      <c r="J74" s="186">
        <v>341</v>
      </c>
      <c r="K74" s="186">
        <v>337</v>
      </c>
      <c r="L74" s="192">
        <v>313</v>
      </c>
      <c r="M74" s="189">
        <f aca="true" t="shared" si="6" ref="M74:M81">SUM(B74:L74)</f>
        <v>3378</v>
      </c>
    </row>
    <row r="75" spans="1:13" ht="12.75">
      <c r="A75" s="134" t="s">
        <v>294</v>
      </c>
      <c r="B75" s="214">
        <v>373</v>
      </c>
      <c r="C75" s="91">
        <v>356</v>
      </c>
      <c r="D75" s="91">
        <v>352</v>
      </c>
      <c r="E75" s="91">
        <v>333</v>
      </c>
      <c r="F75" s="91">
        <v>335</v>
      </c>
      <c r="G75" s="91">
        <v>328</v>
      </c>
      <c r="H75" s="91">
        <v>370</v>
      </c>
      <c r="I75" s="91">
        <v>352</v>
      </c>
      <c r="J75" s="91">
        <v>349</v>
      </c>
      <c r="K75" s="91">
        <v>346</v>
      </c>
      <c r="L75" s="193">
        <v>346</v>
      </c>
      <c r="M75" s="190">
        <f t="shared" si="6"/>
        <v>3840</v>
      </c>
    </row>
    <row r="76" spans="1:13" ht="12.75">
      <c r="A76" s="135" t="s">
        <v>245</v>
      </c>
      <c r="B76" s="214">
        <v>348</v>
      </c>
      <c r="C76" s="91">
        <v>328</v>
      </c>
      <c r="D76" s="91">
        <v>325</v>
      </c>
      <c r="E76" s="91">
        <v>338</v>
      </c>
      <c r="F76" s="91">
        <v>337</v>
      </c>
      <c r="G76" s="91">
        <v>334</v>
      </c>
      <c r="H76" s="91">
        <v>346</v>
      </c>
      <c r="I76" s="91">
        <v>335</v>
      </c>
      <c r="J76" s="91">
        <v>342</v>
      </c>
      <c r="K76" s="91">
        <v>341</v>
      </c>
      <c r="L76" s="193">
        <v>338</v>
      </c>
      <c r="M76" s="190">
        <f t="shared" si="6"/>
        <v>3712</v>
      </c>
    </row>
    <row r="77" spans="1:13" ht="12.75">
      <c r="A77" s="135" t="s">
        <v>254</v>
      </c>
      <c r="B77" s="214">
        <v>0</v>
      </c>
      <c r="C77" s="91">
        <v>325</v>
      </c>
      <c r="D77" s="91">
        <v>335</v>
      </c>
      <c r="E77" s="91">
        <v>0</v>
      </c>
      <c r="F77" s="91">
        <v>317</v>
      </c>
      <c r="G77" s="91">
        <v>326</v>
      </c>
      <c r="H77" s="91">
        <v>0</v>
      </c>
      <c r="I77" s="91">
        <v>344</v>
      </c>
      <c r="J77" s="91">
        <v>350</v>
      </c>
      <c r="K77" s="91">
        <v>327</v>
      </c>
      <c r="L77" s="193">
        <v>349</v>
      </c>
      <c r="M77" s="190">
        <f t="shared" si="6"/>
        <v>2673</v>
      </c>
    </row>
    <row r="78" spans="1:13" ht="12.75">
      <c r="A78" s="135" t="s">
        <v>312</v>
      </c>
      <c r="B78" s="214">
        <v>325</v>
      </c>
      <c r="C78" s="91">
        <v>0</v>
      </c>
      <c r="D78" s="91">
        <v>0</v>
      </c>
      <c r="E78" s="91">
        <v>0</v>
      </c>
      <c r="F78" s="91">
        <v>344</v>
      </c>
      <c r="G78" s="91">
        <v>0</v>
      </c>
      <c r="H78" s="91">
        <v>330</v>
      </c>
      <c r="I78" s="91">
        <v>0</v>
      </c>
      <c r="J78" s="91">
        <v>0</v>
      </c>
      <c r="K78" s="91">
        <v>0</v>
      </c>
      <c r="L78" s="193">
        <v>0</v>
      </c>
      <c r="M78" s="190">
        <f t="shared" si="6"/>
        <v>999</v>
      </c>
    </row>
    <row r="79" spans="1:13" ht="12.75">
      <c r="A79" s="135" t="s">
        <v>493</v>
      </c>
      <c r="B79" s="214">
        <v>0</v>
      </c>
      <c r="C79" s="91">
        <v>0</v>
      </c>
      <c r="D79" s="91">
        <v>0</v>
      </c>
      <c r="E79" s="91">
        <v>334</v>
      </c>
      <c r="F79" s="91">
        <v>0</v>
      </c>
      <c r="G79" s="91">
        <v>0</v>
      </c>
      <c r="H79" s="91">
        <v>0</v>
      </c>
      <c r="I79" s="91">
        <v>0</v>
      </c>
      <c r="J79" s="91">
        <v>0</v>
      </c>
      <c r="K79" s="91">
        <v>0</v>
      </c>
      <c r="L79" s="193">
        <v>0</v>
      </c>
      <c r="M79" s="190">
        <f t="shared" si="6"/>
        <v>334</v>
      </c>
    </row>
    <row r="80" spans="1:13" ht="12.75">
      <c r="A80" s="135"/>
      <c r="B80" s="214">
        <v>0</v>
      </c>
      <c r="C80" s="91">
        <v>0</v>
      </c>
      <c r="D80" s="91">
        <v>0</v>
      </c>
      <c r="E80" s="91">
        <v>0</v>
      </c>
      <c r="F80" s="91">
        <v>0</v>
      </c>
      <c r="G80" s="91">
        <v>0</v>
      </c>
      <c r="H80" s="91">
        <v>0</v>
      </c>
      <c r="I80" s="91">
        <v>0</v>
      </c>
      <c r="J80" s="91">
        <v>0</v>
      </c>
      <c r="K80" s="91">
        <v>0</v>
      </c>
      <c r="L80" s="193">
        <v>0</v>
      </c>
      <c r="M80" s="190">
        <f t="shared" si="6"/>
        <v>0</v>
      </c>
    </row>
    <row r="81" spans="1:13" ht="13.5" thickBot="1">
      <c r="A81" s="187"/>
      <c r="B81" s="215">
        <v>0</v>
      </c>
      <c r="C81" s="188">
        <v>0</v>
      </c>
      <c r="D81" s="188">
        <v>0</v>
      </c>
      <c r="E81" s="188">
        <v>0</v>
      </c>
      <c r="F81" s="188">
        <v>0</v>
      </c>
      <c r="G81" s="188">
        <v>0</v>
      </c>
      <c r="H81" s="188">
        <v>0</v>
      </c>
      <c r="I81" s="188">
        <v>0</v>
      </c>
      <c r="J81" s="188">
        <v>0</v>
      </c>
      <c r="K81" s="188">
        <v>0</v>
      </c>
      <c r="L81" s="194">
        <v>0</v>
      </c>
      <c r="M81" s="191">
        <f t="shared" si="6"/>
        <v>0</v>
      </c>
    </row>
    <row r="82" ht="13.5" thickBot="1"/>
    <row r="83" spans="1:13" ht="13.5" thickBot="1">
      <c r="A83" s="5" t="s">
        <v>33</v>
      </c>
      <c r="B83" s="216" t="s">
        <v>61</v>
      </c>
      <c r="C83" s="195" t="s">
        <v>62</v>
      </c>
      <c r="D83" s="195" t="s">
        <v>63</v>
      </c>
      <c r="E83" s="195" t="s">
        <v>64</v>
      </c>
      <c r="F83" s="195" t="s">
        <v>65</v>
      </c>
      <c r="G83" s="195" t="s">
        <v>66</v>
      </c>
      <c r="H83" s="195" t="s">
        <v>67</v>
      </c>
      <c r="I83" s="195" t="s">
        <v>68</v>
      </c>
      <c r="J83" s="195" t="s">
        <v>69</v>
      </c>
      <c r="K83" s="195" t="s">
        <v>70</v>
      </c>
      <c r="L83" s="196" t="s">
        <v>71</v>
      </c>
      <c r="M83" s="217" t="s">
        <v>72</v>
      </c>
    </row>
    <row r="84" spans="1:13" ht="12.75">
      <c r="A84" s="135" t="s">
        <v>296</v>
      </c>
      <c r="B84" s="213">
        <v>356</v>
      </c>
      <c r="C84" s="186">
        <v>329</v>
      </c>
      <c r="D84" s="186">
        <v>367</v>
      </c>
      <c r="E84" s="186">
        <v>344</v>
      </c>
      <c r="F84" s="186">
        <v>332</v>
      </c>
      <c r="G84" s="186">
        <v>361</v>
      </c>
      <c r="H84" s="186">
        <v>357</v>
      </c>
      <c r="I84" s="186">
        <v>346</v>
      </c>
      <c r="J84" s="186">
        <v>338</v>
      </c>
      <c r="K84" s="186">
        <v>349</v>
      </c>
      <c r="L84" s="192">
        <v>345</v>
      </c>
      <c r="M84" s="189">
        <f aca="true" t="shared" si="7" ref="M84:M91">SUM(B84:L84)</f>
        <v>3824</v>
      </c>
    </row>
    <row r="85" spans="1:13" ht="12.75">
      <c r="A85" s="135" t="s">
        <v>297</v>
      </c>
      <c r="B85" s="214">
        <v>323</v>
      </c>
      <c r="C85" s="91">
        <v>326</v>
      </c>
      <c r="D85" s="91">
        <v>313</v>
      </c>
      <c r="E85" s="91">
        <v>336</v>
      </c>
      <c r="F85" s="91">
        <v>309</v>
      </c>
      <c r="G85" s="91">
        <v>321</v>
      </c>
      <c r="H85" s="91">
        <v>351</v>
      </c>
      <c r="I85" s="91">
        <v>300</v>
      </c>
      <c r="J85" s="91">
        <v>0</v>
      </c>
      <c r="K85" s="91">
        <v>332</v>
      </c>
      <c r="L85" s="193">
        <v>318</v>
      </c>
      <c r="M85" s="190">
        <f t="shared" si="7"/>
        <v>3229</v>
      </c>
    </row>
    <row r="86" spans="1:13" ht="12.75">
      <c r="A86" s="135" t="s">
        <v>298</v>
      </c>
      <c r="B86" s="214">
        <v>357</v>
      </c>
      <c r="C86" s="91">
        <v>343</v>
      </c>
      <c r="D86" s="91">
        <v>338</v>
      </c>
      <c r="E86" s="91">
        <v>344</v>
      </c>
      <c r="F86" s="91">
        <v>351</v>
      </c>
      <c r="G86" s="91">
        <v>364</v>
      </c>
      <c r="H86" s="91">
        <v>336</v>
      </c>
      <c r="I86" s="91">
        <v>338</v>
      </c>
      <c r="J86" s="91">
        <v>333</v>
      </c>
      <c r="K86" s="91">
        <v>333</v>
      </c>
      <c r="L86" s="193">
        <v>344</v>
      </c>
      <c r="M86" s="190">
        <f t="shared" si="7"/>
        <v>3781</v>
      </c>
    </row>
    <row r="87" spans="1:13" ht="12.75">
      <c r="A87" s="135" t="s">
        <v>300</v>
      </c>
      <c r="B87" s="214">
        <v>337</v>
      </c>
      <c r="C87" s="91">
        <v>367</v>
      </c>
      <c r="D87" s="91">
        <v>337</v>
      </c>
      <c r="E87" s="91">
        <v>352</v>
      </c>
      <c r="F87" s="91">
        <v>353</v>
      </c>
      <c r="G87" s="91">
        <v>0</v>
      </c>
      <c r="H87" s="91">
        <v>338</v>
      </c>
      <c r="I87" s="91">
        <v>356</v>
      </c>
      <c r="J87" s="91">
        <v>348</v>
      </c>
      <c r="K87" s="91">
        <v>375</v>
      </c>
      <c r="L87" s="193">
        <v>333</v>
      </c>
      <c r="M87" s="190">
        <f t="shared" si="7"/>
        <v>3496</v>
      </c>
    </row>
    <row r="88" spans="1:13" ht="12.75">
      <c r="A88" s="135" t="s">
        <v>310</v>
      </c>
      <c r="B88" s="214">
        <v>0</v>
      </c>
      <c r="C88" s="91">
        <v>0</v>
      </c>
      <c r="D88" s="91">
        <v>0</v>
      </c>
      <c r="E88" s="91">
        <v>0</v>
      </c>
      <c r="F88" s="91">
        <v>0</v>
      </c>
      <c r="G88" s="91">
        <v>0</v>
      </c>
      <c r="H88" s="91">
        <v>0</v>
      </c>
      <c r="I88" s="91">
        <v>0</v>
      </c>
      <c r="J88" s="91">
        <v>0</v>
      </c>
      <c r="K88" s="91">
        <v>0</v>
      </c>
      <c r="L88" s="193">
        <v>0</v>
      </c>
      <c r="M88" s="190">
        <f t="shared" si="7"/>
        <v>0</v>
      </c>
    </row>
    <row r="89" spans="1:13" ht="12.75">
      <c r="A89" s="135" t="s">
        <v>320</v>
      </c>
      <c r="B89" s="214">
        <v>0</v>
      </c>
      <c r="C89" s="91">
        <v>0</v>
      </c>
      <c r="D89" s="91">
        <v>0</v>
      </c>
      <c r="E89" s="91">
        <v>0</v>
      </c>
      <c r="F89" s="91">
        <v>0</v>
      </c>
      <c r="G89" s="91">
        <v>312</v>
      </c>
      <c r="H89" s="91">
        <v>0</v>
      </c>
      <c r="I89" s="91">
        <v>0</v>
      </c>
      <c r="J89" s="91">
        <v>316</v>
      </c>
      <c r="K89" s="91">
        <v>0</v>
      </c>
      <c r="L89" s="193">
        <v>0</v>
      </c>
      <c r="M89" s="190">
        <f t="shared" si="7"/>
        <v>628</v>
      </c>
    </row>
    <row r="90" spans="1:13" ht="12.75">
      <c r="A90" s="135"/>
      <c r="B90" s="214">
        <v>0</v>
      </c>
      <c r="C90" s="91">
        <v>0</v>
      </c>
      <c r="D90" s="91">
        <v>0</v>
      </c>
      <c r="E90" s="91">
        <v>0</v>
      </c>
      <c r="F90" s="91">
        <v>0</v>
      </c>
      <c r="G90" s="91">
        <v>0</v>
      </c>
      <c r="H90" s="91">
        <v>0</v>
      </c>
      <c r="I90" s="91">
        <v>0</v>
      </c>
      <c r="J90" s="91">
        <v>0</v>
      </c>
      <c r="K90" s="91">
        <v>0</v>
      </c>
      <c r="L90" s="193">
        <v>0</v>
      </c>
      <c r="M90" s="190">
        <f t="shared" si="7"/>
        <v>0</v>
      </c>
    </row>
    <row r="91" spans="1:13" ht="13.5" thickBot="1">
      <c r="A91" s="187"/>
      <c r="B91" s="215">
        <v>0</v>
      </c>
      <c r="C91" s="188">
        <v>0</v>
      </c>
      <c r="D91" s="188">
        <v>0</v>
      </c>
      <c r="E91" s="188">
        <v>0</v>
      </c>
      <c r="F91" s="188">
        <v>0</v>
      </c>
      <c r="G91" s="188">
        <v>0</v>
      </c>
      <c r="H91" s="188">
        <v>0</v>
      </c>
      <c r="I91" s="188">
        <v>0</v>
      </c>
      <c r="J91" s="188">
        <v>0</v>
      </c>
      <c r="K91" s="188">
        <v>0</v>
      </c>
      <c r="L91" s="194">
        <v>0</v>
      </c>
      <c r="M91" s="191">
        <f t="shared" si="7"/>
        <v>0</v>
      </c>
    </row>
    <row r="92" ht="13.5" thickBot="1"/>
    <row r="93" spans="1:13" ht="13.5" thickBot="1">
      <c r="A93" s="175" t="s">
        <v>222</v>
      </c>
      <c r="B93" s="216" t="s">
        <v>61</v>
      </c>
      <c r="C93" s="195" t="s">
        <v>62</v>
      </c>
      <c r="D93" s="195" t="s">
        <v>63</v>
      </c>
      <c r="E93" s="195" t="s">
        <v>64</v>
      </c>
      <c r="F93" s="195" t="s">
        <v>65</v>
      </c>
      <c r="G93" s="195" t="s">
        <v>66</v>
      </c>
      <c r="H93" s="195" t="s">
        <v>67</v>
      </c>
      <c r="I93" s="195" t="s">
        <v>68</v>
      </c>
      <c r="J93" s="195" t="s">
        <v>69</v>
      </c>
      <c r="K93" s="195" t="s">
        <v>70</v>
      </c>
      <c r="L93" s="196" t="s">
        <v>71</v>
      </c>
      <c r="M93" s="217" t="s">
        <v>72</v>
      </c>
    </row>
    <row r="94" spans="1:13" ht="12.75">
      <c r="A94" s="156" t="s">
        <v>227</v>
      </c>
      <c r="B94" s="213">
        <v>343</v>
      </c>
      <c r="C94" s="186">
        <v>347</v>
      </c>
      <c r="D94" s="186">
        <v>352</v>
      </c>
      <c r="E94" s="186">
        <v>340</v>
      </c>
      <c r="F94" s="186">
        <v>361</v>
      </c>
      <c r="G94" s="186">
        <v>340</v>
      </c>
      <c r="H94" s="186">
        <v>370</v>
      </c>
      <c r="I94" s="186">
        <v>366</v>
      </c>
      <c r="J94" s="186">
        <v>341</v>
      </c>
      <c r="K94" s="186">
        <v>361</v>
      </c>
      <c r="L94" s="192">
        <v>346</v>
      </c>
      <c r="M94" s="189">
        <f aca="true" t="shared" si="8" ref="M94:M101">SUM(B94:L94)</f>
        <v>3867</v>
      </c>
    </row>
    <row r="95" spans="1:13" ht="12.75">
      <c r="A95" s="134" t="s">
        <v>220</v>
      </c>
      <c r="B95" s="214">
        <v>0</v>
      </c>
      <c r="C95" s="91">
        <v>0</v>
      </c>
      <c r="D95" s="91">
        <v>0</v>
      </c>
      <c r="E95" s="91">
        <v>0</v>
      </c>
      <c r="F95" s="91">
        <v>0</v>
      </c>
      <c r="G95" s="91">
        <v>0</v>
      </c>
      <c r="H95" s="91">
        <v>0</v>
      </c>
      <c r="I95" s="91">
        <v>0</v>
      </c>
      <c r="J95" s="91">
        <v>0</v>
      </c>
      <c r="K95" s="91">
        <v>0</v>
      </c>
      <c r="L95" s="193">
        <v>0</v>
      </c>
      <c r="M95" s="190">
        <f t="shared" si="8"/>
        <v>0</v>
      </c>
    </row>
    <row r="96" spans="1:13" ht="12.75">
      <c r="A96" s="135" t="s">
        <v>224</v>
      </c>
      <c r="B96" s="214">
        <v>320</v>
      </c>
      <c r="C96" s="91">
        <v>321</v>
      </c>
      <c r="D96" s="91">
        <v>355</v>
      </c>
      <c r="E96" s="91">
        <v>314</v>
      </c>
      <c r="F96" s="91">
        <v>340</v>
      </c>
      <c r="G96" s="91">
        <v>335</v>
      </c>
      <c r="H96" s="91">
        <v>335</v>
      </c>
      <c r="I96" s="91">
        <v>351</v>
      </c>
      <c r="J96" s="91">
        <v>329</v>
      </c>
      <c r="K96" s="91">
        <v>0</v>
      </c>
      <c r="L96" s="193">
        <v>0</v>
      </c>
      <c r="M96" s="190">
        <f t="shared" si="8"/>
        <v>3000</v>
      </c>
    </row>
    <row r="97" spans="1:13" ht="12.75">
      <c r="A97" s="135" t="s">
        <v>228</v>
      </c>
      <c r="B97" s="214">
        <v>346</v>
      </c>
      <c r="C97" s="91">
        <v>348</v>
      </c>
      <c r="D97" s="91">
        <v>357</v>
      </c>
      <c r="E97" s="91">
        <v>328</v>
      </c>
      <c r="F97" s="91">
        <v>359</v>
      </c>
      <c r="G97" s="91">
        <v>331</v>
      </c>
      <c r="H97" s="91">
        <v>338</v>
      </c>
      <c r="I97" s="91">
        <v>324</v>
      </c>
      <c r="J97" s="91">
        <v>359</v>
      </c>
      <c r="K97" s="91">
        <v>361</v>
      </c>
      <c r="L97" s="193">
        <v>332</v>
      </c>
      <c r="M97" s="190">
        <f t="shared" si="8"/>
        <v>3783</v>
      </c>
    </row>
    <row r="98" spans="1:13" ht="12.75">
      <c r="A98" s="135" t="s">
        <v>221</v>
      </c>
      <c r="B98" s="214">
        <v>361</v>
      </c>
      <c r="C98" s="91">
        <v>332</v>
      </c>
      <c r="D98" s="91">
        <v>347</v>
      </c>
      <c r="E98" s="91">
        <v>341</v>
      </c>
      <c r="F98" s="91">
        <v>360</v>
      </c>
      <c r="G98" s="91">
        <v>349</v>
      </c>
      <c r="H98" s="91">
        <v>325</v>
      </c>
      <c r="I98" s="91">
        <v>340</v>
      </c>
      <c r="J98" s="91">
        <v>339</v>
      </c>
      <c r="K98" s="91">
        <v>338</v>
      </c>
      <c r="L98" s="193">
        <v>0</v>
      </c>
      <c r="M98" s="190">
        <f t="shared" si="8"/>
        <v>3432</v>
      </c>
    </row>
    <row r="99" spans="1:13" ht="12.75">
      <c r="A99" s="135" t="s">
        <v>321</v>
      </c>
      <c r="B99" s="214">
        <v>0</v>
      </c>
      <c r="C99" s="91">
        <v>0</v>
      </c>
      <c r="D99" s="91">
        <v>0</v>
      </c>
      <c r="E99" s="91">
        <v>0</v>
      </c>
      <c r="F99" s="91">
        <v>0</v>
      </c>
      <c r="G99" s="91">
        <v>0</v>
      </c>
      <c r="H99" s="91">
        <v>0</v>
      </c>
      <c r="I99" s="91">
        <v>0</v>
      </c>
      <c r="J99" s="91">
        <v>0</v>
      </c>
      <c r="K99" s="91">
        <v>0</v>
      </c>
      <c r="L99" s="193">
        <v>349</v>
      </c>
      <c r="M99" s="190">
        <f t="shared" si="8"/>
        <v>349</v>
      </c>
    </row>
    <row r="100" spans="1:13" ht="12.75">
      <c r="A100" s="135" t="s">
        <v>324</v>
      </c>
      <c r="B100" s="214">
        <v>0</v>
      </c>
      <c r="C100" s="91">
        <v>0</v>
      </c>
      <c r="D100" s="91">
        <v>0</v>
      </c>
      <c r="E100" s="91">
        <v>0</v>
      </c>
      <c r="F100" s="91">
        <v>0</v>
      </c>
      <c r="G100" s="91">
        <v>0</v>
      </c>
      <c r="H100" s="91">
        <v>0</v>
      </c>
      <c r="I100" s="91">
        <v>0</v>
      </c>
      <c r="J100" s="91">
        <v>0</v>
      </c>
      <c r="K100" s="91">
        <v>339</v>
      </c>
      <c r="L100" s="193">
        <v>340</v>
      </c>
      <c r="M100" s="190">
        <f t="shared" si="8"/>
        <v>679</v>
      </c>
    </row>
    <row r="101" spans="1:13" ht="13.5" thickBot="1">
      <c r="A101" s="187"/>
      <c r="B101" s="215">
        <v>0</v>
      </c>
      <c r="C101" s="188">
        <v>0</v>
      </c>
      <c r="D101" s="188">
        <v>0</v>
      </c>
      <c r="E101" s="188">
        <v>0</v>
      </c>
      <c r="F101" s="188">
        <v>0</v>
      </c>
      <c r="G101" s="188">
        <v>0</v>
      </c>
      <c r="H101" s="188">
        <v>0</v>
      </c>
      <c r="I101" s="188">
        <v>0</v>
      </c>
      <c r="J101" s="188">
        <v>0</v>
      </c>
      <c r="K101" s="188">
        <v>0</v>
      </c>
      <c r="L101" s="194">
        <v>0</v>
      </c>
      <c r="M101" s="191">
        <f t="shared" si="8"/>
        <v>0</v>
      </c>
    </row>
    <row r="102" ht="13.5" thickBot="1"/>
    <row r="103" spans="1:13" ht="13.5" thickBot="1">
      <c r="A103" s="175" t="s">
        <v>38</v>
      </c>
      <c r="B103" s="216" t="s">
        <v>61</v>
      </c>
      <c r="C103" s="195" t="s">
        <v>62</v>
      </c>
      <c r="D103" s="195" t="s">
        <v>63</v>
      </c>
      <c r="E103" s="195" t="s">
        <v>64</v>
      </c>
      <c r="F103" s="195" t="s">
        <v>65</v>
      </c>
      <c r="G103" s="195" t="s">
        <v>66</v>
      </c>
      <c r="H103" s="195" t="s">
        <v>67</v>
      </c>
      <c r="I103" s="195" t="s">
        <v>68</v>
      </c>
      <c r="J103" s="195" t="s">
        <v>69</v>
      </c>
      <c r="K103" s="195" t="s">
        <v>70</v>
      </c>
      <c r="L103" s="196" t="s">
        <v>71</v>
      </c>
      <c r="M103" s="222" t="s">
        <v>72</v>
      </c>
    </row>
    <row r="104" spans="1:13" ht="12.75">
      <c r="A104" s="160" t="s">
        <v>391</v>
      </c>
      <c r="B104" s="213">
        <v>343</v>
      </c>
      <c r="C104" s="186">
        <v>376</v>
      </c>
      <c r="D104" s="186">
        <v>375</v>
      </c>
      <c r="E104" s="186">
        <v>364</v>
      </c>
      <c r="F104" s="186">
        <v>351</v>
      </c>
      <c r="G104" s="186">
        <v>388</v>
      </c>
      <c r="H104" s="186">
        <v>349</v>
      </c>
      <c r="I104" s="186">
        <v>370</v>
      </c>
      <c r="J104" s="186">
        <v>344</v>
      </c>
      <c r="K104" s="186">
        <v>365</v>
      </c>
      <c r="L104" s="192">
        <v>376</v>
      </c>
      <c r="M104" s="218">
        <f aca="true" t="shared" si="9" ref="M104:M111">SUM(B104:L104)</f>
        <v>4001</v>
      </c>
    </row>
    <row r="105" spans="1:13" ht="12.75">
      <c r="A105" s="135" t="s">
        <v>435</v>
      </c>
      <c r="B105" s="214">
        <v>375</v>
      </c>
      <c r="C105" s="91">
        <v>347</v>
      </c>
      <c r="D105" s="91">
        <v>381</v>
      </c>
      <c r="E105" s="91">
        <v>360</v>
      </c>
      <c r="F105" s="91">
        <v>361</v>
      </c>
      <c r="G105" s="91">
        <v>366</v>
      </c>
      <c r="H105" s="91">
        <v>361</v>
      </c>
      <c r="I105" s="91">
        <v>359</v>
      </c>
      <c r="J105" s="91">
        <v>359</v>
      </c>
      <c r="K105" s="91">
        <v>367</v>
      </c>
      <c r="L105" s="193">
        <v>0</v>
      </c>
      <c r="M105" s="219">
        <f t="shared" si="9"/>
        <v>3636</v>
      </c>
    </row>
    <row r="106" spans="1:13" ht="12.75">
      <c r="A106" s="135" t="s">
        <v>519</v>
      </c>
      <c r="B106" s="214">
        <v>0</v>
      </c>
      <c r="C106" s="91">
        <v>0</v>
      </c>
      <c r="D106" s="91">
        <v>0</v>
      </c>
      <c r="E106" s="91">
        <v>0</v>
      </c>
      <c r="F106" s="91">
        <v>0</v>
      </c>
      <c r="G106" s="91">
        <v>0</v>
      </c>
      <c r="H106" s="91">
        <v>0</v>
      </c>
      <c r="I106" s="91">
        <v>0</v>
      </c>
      <c r="J106" s="91">
        <v>0</v>
      </c>
      <c r="K106" s="91">
        <v>0</v>
      </c>
      <c r="L106" s="193">
        <v>324</v>
      </c>
      <c r="M106" s="219">
        <f t="shared" si="9"/>
        <v>324</v>
      </c>
    </row>
    <row r="107" spans="1:13" ht="12.75">
      <c r="A107" s="135" t="s">
        <v>39</v>
      </c>
      <c r="B107" s="214">
        <v>375</v>
      </c>
      <c r="C107" s="91">
        <v>360</v>
      </c>
      <c r="D107" s="91">
        <v>366</v>
      </c>
      <c r="E107" s="91">
        <v>367</v>
      </c>
      <c r="F107" s="91">
        <v>349</v>
      </c>
      <c r="G107" s="91">
        <v>331</v>
      </c>
      <c r="H107" s="91">
        <v>337</v>
      </c>
      <c r="I107" s="91">
        <v>364</v>
      </c>
      <c r="J107" s="91">
        <v>351</v>
      </c>
      <c r="K107" s="91">
        <v>344</v>
      </c>
      <c r="L107" s="193">
        <v>364</v>
      </c>
      <c r="M107" s="219">
        <f t="shared" si="9"/>
        <v>3908</v>
      </c>
    </row>
    <row r="108" spans="1:13" ht="12.75">
      <c r="A108" s="135" t="s">
        <v>32</v>
      </c>
      <c r="B108" s="214">
        <v>341</v>
      </c>
      <c r="C108" s="91">
        <v>362</v>
      </c>
      <c r="D108" s="91">
        <v>361</v>
      </c>
      <c r="E108" s="91">
        <v>345</v>
      </c>
      <c r="F108" s="91">
        <v>364</v>
      </c>
      <c r="G108" s="91">
        <v>351</v>
      </c>
      <c r="H108" s="91">
        <v>375</v>
      </c>
      <c r="I108" s="91">
        <v>357</v>
      </c>
      <c r="J108" s="91">
        <v>331</v>
      </c>
      <c r="K108" s="91">
        <v>355</v>
      </c>
      <c r="L108" s="193">
        <v>354</v>
      </c>
      <c r="M108" s="219">
        <f t="shared" si="9"/>
        <v>3896</v>
      </c>
    </row>
    <row r="109" spans="1:13" ht="12.75">
      <c r="A109" s="135"/>
      <c r="B109" s="214">
        <v>0</v>
      </c>
      <c r="C109" s="91">
        <v>0</v>
      </c>
      <c r="D109" s="91">
        <v>0</v>
      </c>
      <c r="E109" s="91">
        <v>0</v>
      </c>
      <c r="F109" s="91">
        <v>0</v>
      </c>
      <c r="G109" s="91">
        <v>0</v>
      </c>
      <c r="H109" s="91">
        <v>0</v>
      </c>
      <c r="I109" s="91">
        <v>0</v>
      </c>
      <c r="J109" s="91">
        <v>0</v>
      </c>
      <c r="K109" s="91">
        <v>0</v>
      </c>
      <c r="L109" s="193">
        <v>0</v>
      </c>
      <c r="M109" s="219">
        <f t="shared" si="9"/>
        <v>0</v>
      </c>
    </row>
    <row r="110" spans="1:13" ht="12.75">
      <c r="A110" s="135"/>
      <c r="B110" s="214">
        <v>0</v>
      </c>
      <c r="C110" s="91">
        <v>0</v>
      </c>
      <c r="D110" s="91">
        <v>0</v>
      </c>
      <c r="E110" s="91">
        <v>0</v>
      </c>
      <c r="F110" s="91">
        <v>0</v>
      </c>
      <c r="G110" s="91">
        <v>0</v>
      </c>
      <c r="H110" s="91">
        <v>0</v>
      </c>
      <c r="I110" s="91">
        <v>0</v>
      </c>
      <c r="J110" s="91">
        <v>0</v>
      </c>
      <c r="K110" s="91">
        <v>0</v>
      </c>
      <c r="L110" s="193">
        <v>0</v>
      </c>
      <c r="M110" s="219">
        <f t="shared" si="9"/>
        <v>0</v>
      </c>
    </row>
    <row r="111" spans="1:13" ht="13.5" thickBot="1">
      <c r="A111" s="187"/>
      <c r="B111" s="215">
        <v>0</v>
      </c>
      <c r="C111" s="188">
        <v>0</v>
      </c>
      <c r="D111" s="188">
        <v>0</v>
      </c>
      <c r="E111" s="188">
        <v>0</v>
      </c>
      <c r="F111" s="188">
        <v>0</v>
      </c>
      <c r="G111" s="188">
        <v>0</v>
      </c>
      <c r="H111" s="188">
        <v>0</v>
      </c>
      <c r="I111" s="188">
        <v>0</v>
      </c>
      <c r="J111" s="188">
        <v>0</v>
      </c>
      <c r="K111" s="188">
        <v>0</v>
      </c>
      <c r="L111" s="194">
        <v>0</v>
      </c>
      <c r="M111" s="220">
        <f t="shared" si="9"/>
        <v>0</v>
      </c>
    </row>
    <row r="112" ht="13.5" thickBot="1"/>
    <row r="113" spans="1:13" ht="13.5" thickBot="1">
      <c r="A113" s="175" t="s">
        <v>217</v>
      </c>
      <c r="B113" s="216" t="s">
        <v>61</v>
      </c>
      <c r="C113" s="195" t="s">
        <v>62</v>
      </c>
      <c r="D113" s="195" t="s">
        <v>63</v>
      </c>
      <c r="E113" s="195" t="s">
        <v>64</v>
      </c>
      <c r="F113" s="195" t="s">
        <v>65</v>
      </c>
      <c r="G113" s="195" t="s">
        <v>66</v>
      </c>
      <c r="H113" s="195" t="s">
        <v>67</v>
      </c>
      <c r="I113" s="195" t="s">
        <v>68</v>
      </c>
      <c r="J113" s="195" t="s">
        <v>69</v>
      </c>
      <c r="K113" s="195" t="s">
        <v>70</v>
      </c>
      <c r="L113" s="196" t="s">
        <v>71</v>
      </c>
      <c r="M113" s="217" t="s">
        <v>72</v>
      </c>
    </row>
    <row r="114" spans="1:13" ht="12.75">
      <c r="A114" s="156" t="s">
        <v>216</v>
      </c>
      <c r="B114" s="213">
        <v>350</v>
      </c>
      <c r="C114" s="186">
        <v>348</v>
      </c>
      <c r="D114" s="186">
        <v>343</v>
      </c>
      <c r="E114" s="186">
        <v>361</v>
      </c>
      <c r="F114" s="186">
        <v>369</v>
      </c>
      <c r="G114" s="186">
        <v>353</v>
      </c>
      <c r="H114" s="186">
        <v>320</v>
      </c>
      <c r="I114" s="186">
        <v>330</v>
      </c>
      <c r="J114" s="186">
        <v>344</v>
      </c>
      <c r="K114" s="186">
        <v>353</v>
      </c>
      <c r="L114" s="192">
        <v>347</v>
      </c>
      <c r="M114" s="189">
        <f aca="true" t="shared" si="10" ref="M114:M121">SUM(B114:L114)</f>
        <v>3818</v>
      </c>
    </row>
    <row r="115" spans="1:13" ht="12.75">
      <c r="A115" s="134" t="s">
        <v>49</v>
      </c>
      <c r="B115" s="214">
        <v>344</v>
      </c>
      <c r="C115" s="91">
        <v>353</v>
      </c>
      <c r="D115" s="91">
        <v>341</v>
      </c>
      <c r="E115" s="91">
        <v>354</v>
      </c>
      <c r="F115" s="91">
        <v>330</v>
      </c>
      <c r="G115" s="91">
        <v>326</v>
      </c>
      <c r="H115" s="91">
        <v>315</v>
      </c>
      <c r="I115" s="91">
        <v>0</v>
      </c>
      <c r="J115" s="91">
        <v>347</v>
      </c>
      <c r="K115" s="91">
        <v>316</v>
      </c>
      <c r="L115" s="193">
        <v>167</v>
      </c>
      <c r="M115" s="190">
        <f t="shared" si="10"/>
        <v>3193</v>
      </c>
    </row>
    <row r="116" spans="1:13" ht="12.75">
      <c r="A116" s="135" t="s">
        <v>199</v>
      </c>
      <c r="B116" s="214">
        <v>341</v>
      </c>
      <c r="C116" s="91">
        <v>320</v>
      </c>
      <c r="D116" s="91">
        <v>363</v>
      </c>
      <c r="E116" s="91">
        <v>319</v>
      </c>
      <c r="F116" s="91">
        <v>336</v>
      </c>
      <c r="G116" s="91">
        <v>361</v>
      </c>
      <c r="H116" s="91">
        <v>0</v>
      </c>
      <c r="I116" s="91">
        <v>338</v>
      </c>
      <c r="J116" s="91">
        <v>334</v>
      </c>
      <c r="K116" s="91">
        <v>0</v>
      </c>
      <c r="L116" s="193">
        <v>339</v>
      </c>
      <c r="M116" s="190">
        <f t="shared" si="10"/>
        <v>3051</v>
      </c>
    </row>
    <row r="117" spans="1:14" ht="12.75">
      <c r="A117" s="135" t="s">
        <v>50</v>
      </c>
      <c r="B117" s="214">
        <v>0</v>
      </c>
      <c r="C117" s="91">
        <v>0</v>
      </c>
      <c r="D117" s="91">
        <v>367</v>
      </c>
      <c r="E117" s="91">
        <v>0</v>
      </c>
      <c r="F117" s="91">
        <v>349</v>
      </c>
      <c r="G117" s="91">
        <v>0</v>
      </c>
      <c r="H117" s="91">
        <v>334</v>
      </c>
      <c r="I117" s="91">
        <v>326</v>
      </c>
      <c r="J117" s="91">
        <v>0</v>
      </c>
      <c r="K117" s="91">
        <v>348</v>
      </c>
      <c r="L117" s="193">
        <v>160</v>
      </c>
      <c r="M117" s="190">
        <f t="shared" si="10"/>
        <v>1884</v>
      </c>
      <c r="N117" s="352"/>
    </row>
    <row r="118" spans="1:13" ht="12.75">
      <c r="A118" s="135"/>
      <c r="B118" s="214">
        <v>0</v>
      </c>
      <c r="C118" s="91">
        <v>0</v>
      </c>
      <c r="D118" s="91">
        <v>0</v>
      </c>
      <c r="E118" s="91">
        <v>0</v>
      </c>
      <c r="F118" s="91">
        <v>0</v>
      </c>
      <c r="G118" s="91">
        <v>0</v>
      </c>
      <c r="H118" s="91">
        <v>0</v>
      </c>
      <c r="I118" s="91">
        <v>0</v>
      </c>
      <c r="J118" s="91">
        <v>0</v>
      </c>
      <c r="K118" s="91">
        <v>0</v>
      </c>
      <c r="L118" s="193">
        <v>0</v>
      </c>
      <c r="M118" s="190">
        <f t="shared" si="10"/>
        <v>0</v>
      </c>
    </row>
    <row r="119" spans="1:13" ht="12.75">
      <c r="A119" s="135" t="s">
        <v>309</v>
      </c>
      <c r="B119" s="214">
        <v>0</v>
      </c>
      <c r="C119" s="91">
        <v>0</v>
      </c>
      <c r="D119" s="91">
        <v>0</v>
      </c>
      <c r="E119" s="91">
        <v>0</v>
      </c>
      <c r="F119" s="91">
        <v>0</v>
      </c>
      <c r="G119" s="91">
        <v>0</v>
      </c>
      <c r="H119" s="91">
        <v>0</v>
      </c>
      <c r="I119" s="91">
        <v>0</v>
      </c>
      <c r="J119" s="91">
        <v>0</v>
      </c>
      <c r="K119" s="91">
        <v>0</v>
      </c>
      <c r="L119" s="193">
        <v>0</v>
      </c>
      <c r="M119" s="190">
        <f t="shared" si="10"/>
        <v>0</v>
      </c>
    </row>
    <row r="120" spans="1:13" ht="12.75">
      <c r="A120" s="135" t="s">
        <v>212</v>
      </c>
      <c r="B120" s="214">
        <v>343</v>
      </c>
      <c r="C120" s="91">
        <v>336</v>
      </c>
      <c r="D120" s="91">
        <v>0</v>
      </c>
      <c r="E120" s="91">
        <v>362</v>
      </c>
      <c r="F120" s="91">
        <v>0</v>
      </c>
      <c r="G120" s="91">
        <v>359</v>
      </c>
      <c r="H120" s="91">
        <v>329</v>
      </c>
      <c r="I120" s="91">
        <v>343</v>
      </c>
      <c r="J120" s="91">
        <v>350</v>
      </c>
      <c r="K120" s="91">
        <v>352</v>
      </c>
      <c r="L120" s="193">
        <v>336</v>
      </c>
      <c r="M120" s="190">
        <f t="shared" si="10"/>
        <v>3110</v>
      </c>
    </row>
    <row r="121" spans="1:13" ht="13.5" thickBot="1">
      <c r="A121" s="187" t="s">
        <v>322</v>
      </c>
      <c r="B121" s="215">
        <v>0</v>
      </c>
      <c r="C121" s="188">
        <v>0</v>
      </c>
      <c r="D121" s="188">
        <v>0</v>
      </c>
      <c r="E121" s="188">
        <v>0</v>
      </c>
      <c r="F121" s="188">
        <v>0</v>
      </c>
      <c r="G121" s="188">
        <v>0</v>
      </c>
      <c r="H121" s="188">
        <v>0</v>
      </c>
      <c r="I121" s="188">
        <v>0</v>
      </c>
      <c r="J121" s="188">
        <v>0</v>
      </c>
      <c r="K121" s="188">
        <v>0</v>
      </c>
      <c r="L121" s="194">
        <v>0</v>
      </c>
      <c r="M121" s="191">
        <f t="shared" si="10"/>
        <v>0</v>
      </c>
    </row>
    <row r="124" ht="13.5" thickBot="1"/>
    <row r="125" spans="1:13" ht="13.5" thickBot="1">
      <c r="A125" s="5" t="s">
        <v>246</v>
      </c>
      <c r="B125" s="210" t="s">
        <v>61</v>
      </c>
      <c r="C125" s="198" t="s">
        <v>62</v>
      </c>
      <c r="D125" s="198" t="s">
        <v>63</v>
      </c>
      <c r="E125" s="198" t="s">
        <v>64</v>
      </c>
      <c r="F125" s="198" t="s">
        <v>65</v>
      </c>
      <c r="G125" s="198" t="s">
        <v>66</v>
      </c>
      <c r="H125" s="198" t="s">
        <v>67</v>
      </c>
      <c r="I125" s="198" t="s">
        <v>68</v>
      </c>
      <c r="J125" s="198" t="s">
        <v>69</v>
      </c>
      <c r="K125" s="198" t="s">
        <v>70</v>
      </c>
      <c r="L125" s="199" t="s">
        <v>71</v>
      </c>
      <c r="M125" s="200" t="s">
        <v>72</v>
      </c>
    </row>
    <row r="126" spans="1:13" ht="12.75">
      <c r="A126" s="134" t="s">
        <v>230</v>
      </c>
      <c r="B126" s="213">
        <v>327</v>
      </c>
      <c r="C126" s="186">
        <v>280</v>
      </c>
      <c r="D126" s="186">
        <v>0</v>
      </c>
      <c r="E126" s="186">
        <v>307</v>
      </c>
      <c r="F126" s="186">
        <v>296</v>
      </c>
      <c r="G126" s="186">
        <v>322</v>
      </c>
      <c r="H126" s="186">
        <v>291</v>
      </c>
      <c r="I126" s="186">
        <v>320</v>
      </c>
      <c r="J126" s="186">
        <v>332</v>
      </c>
      <c r="K126" s="186">
        <v>275</v>
      </c>
      <c r="L126" s="192">
        <v>0</v>
      </c>
      <c r="M126" s="197">
        <f aca="true" t="shared" si="11" ref="M126:M133">SUM(B126:L126)</f>
        <v>2750</v>
      </c>
    </row>
    <row r="127" spans="1:13" ht="12.75">
      <c r="A127" s="135" t="s">
        <v>203</v>
      </c>
      <c r="B127" s="214">
        <v>0</v>
      </c>
      <c r="C127" s="91">
        <v>0</v>
      </c>
      <c r="D127" s="91">
        <v>301</v>
      </c>
      <c r="E127" s="91">
        <v>0</v>
      </c>
      <c r="F127" s="91">
        <v>0</v>
      </c>
      <c r="G127" s="91">
        <v>0</v>
      </c>
      <c r="H127" s="91">
        <v>0</v>
      </c>
      <c r="I127" s="91">
        <v>0</v>
      </c>
      <c r="J127" s="91">
        <v>0</v>
      </c>
      <c r="K127" s="91">
        <v>0</v>
      </c>
      <c r="L127" s="193">
        <v>292</v>
      </c>
      <c r="M127" s="190">
        <f t="shared" si="11"/>
        <v>593</v>
      </c>
    </row>
    <row r="128" spans="1:13" ht="12.75">
      <c r="A128" s="135" t="s">
        <v>204</v>
      </c>
      <c r="B128" s="214">
        <v>302</v>
      </c>
      <c r="C128" s="91">
        <v>286</v>
      </c>
      <c r="D128" s="91">
        <v>282</v>
      </c>
      <c r="E128" s="91">
        <v>250</v>
      </c>
      <c r="F128" s="91">
        <v>298</v>
      </c>
      <c r="G128" s="91">
        <v>306</v>
      </c>
      <c r="H128" s="91">
        <v>308</v>
      </c>
      <c r="I128" s="91">
        <v>303</v>
      </c>
      <c r="J128" s="91">
        <v>321</v>
      </c>
      <c r="K128" s="91">
        <v>309</v>
      </c>
      <c r="L128" s="193">
        <v>304</v>
      </c>
      <c r="M128" s="190">
        <f t="shared" si="11"/>
        <v>3269</v>
      </c>
    </row>
    <row r="129" spans="1:13" ht="12.75">
      <c r="A129" s="135" t="s">
        <v>209</v>
      </c>
      <c r="B129" s="214">
        <v>304</v>
      </c>
      <c r="C129" s="91">
        <v>305</v>
      </c>
      <c r="D129" s="91">
        <v>269</v>
      </c>
      <c r="E129" s="91">
        <v>282</v>
      </c>
      <c r="F129" s="91">
        <v>303</v>
      </c>
      <c r="G129" s="91">
        <v>302</v>
      </c>
      <c r="H129" s="91">
        <v>298</v>
      </c>
      <c r="I129" s="91">
        <v>296</v>
      </c>
      <c r="J129" s="91">
        <v>305</v>
      </c>
      <c r="K129" s="91">
        <v>328</v>
      </c>
      <c r="L129" s="193">
        <v>305</v>
      </c>
      <c r="M129" s="190">
        <f t="shared" si="11"/>
        <v>3297</v>
      </c>
    </row>
    <row r="130" spans="1:13" ht="12.75">
      <c r="A130" s="135" t="s">
        <v>299</v>
      </c>
      <c r="B130" s="214">
        <v>337</v>
      </c>
      <c r="C130" s="91">
        <v>349</v>
      </c>
      <c r="D130" s="91">
        <v>340</v>
      </c>
      <c r="E130" s="91">
        <v>342</v>
      </c>
      <c r="F130" s="91">
        <v>319</v>
      </c>
      <c r="G130" s="91">
        <v>313</v>
      </c>
      <c r="H130" s="91">
        <v>366</v>
      </c>
      <c r="I130" s="91">
        <v>334</v>
      </c>
      <c r="J130" s="91">
        <v>329</v>
      </c>
      <c r="K130" s="91">
        <v>345</v>
      </c>
      <c r="L130" s="193">
        <v>347</v>
      </c>
      <c r="M130" s="190">
        <f t="shared" si="11"/>
        <v>3721</v>
      </c>
    </row>
    <row r="131" spans="1:13" ht="12.75">
      <c r="A131" s="135"/>
      <c r="B131" s="214">
        <v>0</v>
      </c>
      <c r="C131" s="91">
        <v>0</v>
      </c>
      <c r="D131" s="91">
        <v>0</v>
      </c>
      <c r="E131" s="91">
        <v>0</v>
      </c>
      <c r="F131" s="91">
        <v>0</v>
      </c>
      <c r="G131" s="91">
        <v>0</v>
      </c>
      <c r="H131" s="91">
        <v>0</v>
      </c>
      <c r="I131" s="91">
        <v>0</v>
      </c>
      <c r="J131" s="91">
        <v>0</v>
      </c>
      <c r="K131" s="91">
        <v>0</v>
      </c>
      <c r="L131" s="193">
        <v>0</v>
      </c>
      <c r="M131" s="190">
        <f t="shared" si="11"/>
        <v>0</v>
      </c>
    </row>
    <row r="132" spans="1:13" ht="12.75">
      <c r="A132" s="135"/>
      <c r="B132" s="214">
        <v>0</v>
      </c>
      <c r="C132" s="91">
        <v>0</v>
      </c>
      <c r="D132" s="91">
        <v>0</v>
      </c>
      <c r="E132" s="91">
        <v>0</v>
      </c>
      <c r="F132" s="91">
        <v>0</v>
      </c>
      <c r="G132" s="91">
        <v>0</v>
      </c>
      <c r="H132" s="91">
        <v>0</v>
      </c>
      <c r="I132" s="91">
        <v>0</v>
      </c>
      <c r="J132" s="91">
        <v>0</v>
      </c>
      <c r="K132" s="91">
        <v>0</v>
      </c>
      <c r="L132" s="193">
        <v>0</v>
      </c>
      <c r="M132" s="190">
        <f t="shared" si="11"/>
        <v>0</v>
      </c>
    </row>
    <row r="133" spans="1:13" ht="13.5" thickBot="1">
      <c r="A133" s="187"/>
      <c r="B133" s="215">
        <v>0</v>
      </c>
      <c r="C133" s="188">
        <v>0</v>
      </c>
      <c r="D133" s="188">
        <v>0</v>
      </c>
      <c r="E133" s="188">
        <v>0</v>
      </c>
      <c r="F133" s="188">
        <v>0</v>
      </c>
      <c r="G133" s="188">
        <v>0</v>
      </c>
      <c r="H133" s="188">
        <v>0</v>
      </c>
      <c r="I133" s="188">
        <v>0</v>
      </c>
      <c r="J133" s="188">
        <v>0</v>
      </c>
      <c r="K133" s="188">
        <v>0</v>
      </c>
      <c r="L133" s="194">
        <v>0</v>
      </c>
      <c r="M133" s="191">
        <f t="shared" si="11"/>
        <v>0</v>
      </c>
    </row>
    <row r="134" ht="13.5" thickBot="1"/>
    <row r="135" spans="1:13" ht="13.5" thickBot="1">
      <c r="A135" s="363" t="s">
        <v>247</v>
      </c>
      <c r="B135" s="216" t="s">
        <v>61</v>
      </c>
      <c r="C135" s="195" t="s">
        <v>62</v>
      </c>
      <c r="D135" s="195" t="s">
        <v>63</v>
      </c>
      <c r="E135" s="195" t="s">
        <v>64</v>
      </c>
      <c r="F135" s="195" t="s">
        <v>65</v>
      </c>
      <c r="G135" s="195" t="s">
        <v>66</v>
      </c>
      <c r="H135" s="195" t="s">
        <v>67</v>
      </c>
      <c r="I135" s="195" t="s">
        <v>68</v>
      </c>
      <c r="J135" s="195" t="s">
        <v>69</v>
      </c>
      <c r="K135" s="195" t="s">
        <v>70</v>
      </c>
      <c r="L135" s="196" t="s">
        <v>71</v>
      </c>
      <c r="M135" s="217" t="s">
        <v>72</v>
      </c>
    </row>
    <row r="136" spans="1:13" ht="12.75">
      <c r="A136" s="160" t="s">
        <v>302</v>
      </c>
      <c r="B136" s="213">
        <v>272</v>
      </c>
      <c r="C136" s="186">
        <v>0</v>
      </c>
      <c r="D136" s="186">
        <v>0</v>
      </c>
      <c r="E136" s="186">
        <v>0</v>
      </c>
      <c r="F136" s="186">
        <v>0</v>
      </c>
      <c r="G136" s="186"/>
      <c r="H136" s="186">
        <v>313</v>
      </c>
      <c r="I136" s="186">
        <v>288</v>
      </c>
      <c r="J136" s="186">
        <v>0</v>
      </c>
      <c r="K136" s="186">
        <v>288</v>
      </c>
      <c r="L136" s="192">
        <v>0</v>
      </c>
      <c r="M136" s="189">
        <f aca="true" t="shared" si="12" ref="M136:M143">SUM(B136:L136)</f>
        <v>1161</v>
      </c>
    </row>
    <row r="137" spans="1:13" ht="12.75">
      <c r="A137" s="135" t="s">
        <v>256</v>
      </c>
      <c r="B137" s="214">
        <v>294</v>
      </c>
      <c r="C137" s="91">
        <v>0</v>
      </c>
      <c r="D137" s="91">
        <v>307</v>
      </c>
      <c r="E137" s="91">
        <v>0</v>
      </c>
      <c r="F137" s="91">
        <v>0</v>
      </c>
      <c r="G137" s="91">
        <v>305</v>
      </c>
      <c r="H137" s="91">
        <v>0</v>
      </c>
      <c r="I137" s="91">
        <v>0</v>
      </c>
      <c r="J137" s="91">
        <v>275</v>
      </c>
      <c r="K137" s="91">
        <v>0</v>
      </c>
      <c r="L137" s="193">
        <v>0</v>
      </c>
      <c r="M137" s="190">
        <f t="shared" si="12"/>
        <v>1181</v>
      </c>
    </row>
    <row r="138" spans="1:13" ht="12.75">
      <c r="A138" s="135" t="s">
        <v>492</v>
      </c>
      <c r="B138" s="214">
        <v>0</v>
      </c>
      <c r="C138" s="91">
        <v>0</v>
      </c>
      <c r="D138" s="91">
        <v>292</v>
      </c>
      <c r="E138" s="91">
        <v>0</v>
      </c>
      <c r="F138" s="91">
        <v>0</v>
      </c>
      <c r="G138" s="91">
        <v>283</v>
      </c>
      <c r="H138" s="91">
        <v>0</v>
      </c>
      <c r="I138" s="91">
        <v>296</v>
      </c>
      <c r="J138" s="91">
        <v>0</v>
      </c>
      <c r="K138" s="91">
        <v>250</v>
      </c>
      <c r="L138" s="193">
        <v>244</v>
      </c>
      <c r="M138" s="190">
        <f t="shared" si="12"/>
        <v>1365</v>
      </c>
    </row>
    <row r="139" spans="1:13" ht="12.75">
      <c r="A139" s="135" t="s">
        <v>258</v>
      </c>
      <c r="B139" s="214">
        <v>304</v>
      </c>
      <c r="C139" s="91">
        <v>0</v>
      </c>
      <c r="D139" s="91">
        <v>0</v>
      </c>
      <c r="E139" s="91">
        <v>0</v>
      </c>
      <c r="F139" s="91">
        <v>297</v>
      </c>
      <c r="G139" s="91">
        <v>0</v>
      </c>
      <c r="H139" s="91">
        <v>317</v>
      </c>
      <c r="I139" s="91">
        <v>0</v>
      </c>
      <c r="J139" s="91">
        <v>303</v>
      </c>
      <c r="K139" s="91">
        <v>272</v>
      </c>
      <c r="L139" s="193">
        <v>0</v>
      </c>
      <c r="M139" s="190">
        <f t="shared" si="12"/>
        <v>1493</v>
      </c>
    </row>
    <row r="140" spans="1:13" ht="12.75">
      <c r="A140" s="133" t="s">
        <v>263</v>
      </c>
      <c r="B140" s="214">
        <v>0</v>
      </c>
      <c r="C140" s="91">
        <v>279</v>
      </c>
      <c r="D140" s="91">
        <v>0</v>
      </c>
      <c r="E140" s="91">
        <v>0</v>
      </c>
      <c r="F140" s="91">
        <v>246</v>
      </c>
      <c r="G140" s="91">
        <v>0</v>
      </c>
      <c r="H140" s="91">
        <v>279</v>
      </c>
      <c r="I140" s="91">
        <v>308</v>
      </c>
      <c r="J140" s="91">
        <v>0</v>
      </c>
      <c r="K140" s="91">
        <v>0</v>
      </c>
      <c r="L140" s="193">
        <v>311</v>
      </c>
      <c r="M140" s="190">
        <f t="shared" si="12"/>
        <v>1423</v>
      </c>
    </row>
    <row r="141" spans="1:13" ht="12.75">
      <c r="A141" s="133" t="s">
        <v>264</v>
      </c>
      <c r="B141" s="214">
        <v>0</v>
      </c>
      <c r="C141" s="91">
        <v>254</v>
      </c>
      <c r="D141" s="91">
        <v>0</v>
      </c>
      <c r="E141" s="91">
        <v>211</v>
      </c>
      <c r="F141" s="91">
        <v>259</v>
      </c>
      <c r="G141" s="91">
        <v>0</v>
      </c>
      <c r="H141" s="91">
        <v>0</v>
      </c>
      <c r="I141" s="91">
        <v>0</v>
      </c>
      <c r="J141" s="91">
        <v>0</v>
      </c>
      <c r="K141" s="91">
        <v>0</v>
      </c>
      <c r="L141" s="193">
        <v>0</v>
      </c>
      <c r="M141" s="190">
        <f t="shared" si="12"/>
        <v>724</v>
      </c>
    </row>
    <row r="142" spans="1:13" ht="12.75">
      <c r="A142" s="133" t="s">
        <v>265</v>
      </c>
      <c r="B142" s="214">
        <v>0</v>
      </c>
      <c r="C142" s="91">
        <v>351</v>
      </c>
      <c r="D142" s="91">
        <v>0</v>
      </c>
      <c r="E142" s="91">
        <v>316</v>
      </c>
      <c r="F142" s="91">
        <v>306</v>
      </c>
      <c r="G142" s="91">
        <v>0</v>
      </c>
      <c r="H142" s="91">
        <v>0</v>
      </c>
      <c r="I142" s="91">
        <v>301</v>
      </c>
      <c r="J142" s="91">
        <v>0</v>
      </c>
      <c r="K142" s="91">
        <v>0</v>
      </c>
      <c r="L142" s="193">
        <v>0</v>
      </c>
      <c r="M142" s="190">
        <f t="shared" si="12"/>
        <v>1274</v>
      </c>
    </row>
    <row r="143" spans="1:13" ht="12.75">
      <c r="A143" s="374" t="s">
        <v>266</v>
      </c>
      <c r="B143" s="307">
        <v>0</v>
      </c>
      <c r="C143" s="375">
        <v>339</v>
      </c>
      <c r="D143" s="375">
        <v>296</v>
      </c>
      <c r="E143" s="375">
        <v>0</v>
      </c>
      <c r="F143" s="375">
        <v>0</v>
      </c>
      <c r="G143" s="375">
        <v>319</v>
      </c>
      <c r="H143" s="375">
        <v>277</v>
      </c>
      <c r="I143" s="375">
        <v>0</v>
      </c>
      <c r="J143" s="375">
        <v>0</v>
      </c>
      <c r="K143" s="375">
        <v>314</v>
      </c>
      <c r="L143" s="376">
        <v>281</v>
      </c>
      <c r="M143" s="377">
        <f t="shared" si="12"/>
        <v>1826</v>
      </c>
    </row>
    <row r="144" spans="1:13" ht="12.75">
      <c r="A144" s="239" t="s">
        <v>257</v>
      </c>
      <c r="B144" s="91">
        <v>229</v>
      </c>
      <c r="C144" s="91">
        <v>0</v>
      </c>
      <c r="D144" s="91">
        <v>0</v>
      </c>
      <c r="E144" s="91">
        <v>232</v>
      </c>
      <c r="F144" s="91">
        <v>0</v>
      </c>
      <c r="G144" s="91">
        <v>0</v>
      </c>
      <c r="H144" s="91">
        <v>0</v>
      </c>
      <c r="I144" s="91">
        <v>0</v>
      </c>
      <c r="J144" s="91">
        <v>236</v>
      </c>
      <c r="K144" s="91">
        <v>0</v>
      </c>
      <c r="L144" s="91">
        <v>0</v>
      </c>
      <c r="M144" s="378">
        <f>SUM(B144:L144)</f>
        <v>697</v>
      </c>
    </row>
    <row r="145" spans="1:13" ht="12.75">
      <c r="A145" s="239" t="s">
        <v>461</v>
      </c>
      <c r="B145" s="91">
        <v>0</v>
      </c>
      <c r="C145" s="91">
        <v>0</v>
      </c>
      <c r="D145" s="91">
        <v>318</v>
      </c>
      <c r="E145" s="91">
        <v>322</v>
      </c>
      <c r="F145" s="91"/>
      <c r="G145" s="91">
        <v>358</v>
      </c>
      <c r="H145" s="91"/>
      <c r="I145" s="91"/>
      <c r="J145" s="91">
        <v>324</v>
      </c>
      <c r="K145" s="91"/>
      <c r="L145" s="91">
        <v>333</v>
      </c>
      <c r="M145" s="378">
        <f>SUM(B145:L145)</f>
        <v>1655</v>
      </c>
    </row>
    <row r="146" ht="13.5" thickBot="1"/>
    <row r="147" spans="1:13" ht="13.5" thickBot="1">
      <c r="A147" s="175" t="s">
        <v>16</v>
      </c>
      <c r="B147" s="216" t="s">
        <v>61</v>
      </c>
      <c r="C147" s="195" t="s">
        <v>62</v>
      </c>
      <c r="D147" s="195" t="s">
        <v>63</v>
      </c>
      <c r="E147" s="195" t="s">
        <v>64</v>
      </c>
      <c r="F147" s="195" t="s">
        <v>65</v>
      </c>
      <c r="G147" s="195" t="s">
        <v>66</v>
      </c>
      <c r="H147" s="195" t="s">
        <v>67</v>
      </c>
      <c r="I147" s="195" t="s">
        <v>68</v>
      </c>
      <c r="J147" s="195" t="s">
        <v>69</v>
      </c>
      <c r="K147" s="195" t="s">
        <v>70</v>
      </c>
      <c r="L147" s="196" t="s">
        <v>71</v>
      </c>
      <c r="M147" s="217" t="s">
        <v>72</v>
      </c>
    </row>
    <row r="148" spans="1:13" ht="12.75">
      <c r="A148" s="156" t="s">
        <v>18</v>
      </c>
      <c r="B148" s="213">
        <v>331</v>
      </c>
      <c r="C148" s="186">
        <v>314</v>
      </c>
      <c r="D148" s="186">
        <v>310</v>
      </c>
      <c r="E148" s="186">
        <v>315</v>
      </c>
      <c r="F148" s="186">
        <v>338</v>
      </c>
      <c r="G148" s="186">
        <v>324</v>
      </c>
      <c r="H148" s="186">
        <v>337</v>
      </c>
      <c r="I148" s="186">
        <v>336</v>
      </c>
      <c r="J148" s="186">
        <v>328</v>
      </c>
      <c r="K148" s="186">
        <v>319</v>
      </c>
      <c r="L148" s="192">
        <v>339</v>
      </c>
      <c r="M148" s="189">
        <f aca="true" t="shared" si="13" ref="M148:M155">SUM(B148:L148)</f>
        <v>3591</v>
      </c>
    </row>
    <row r="149" spans="1:13" ht="12.75">
      <c r="A149" s="135" t="s">
        <v>208</v>
      </c>
      <c r="B149" s="214">
        <v>301</v>
      </c>
      <c r="C149" s="91">
        <v>281</v>
      </c>
      <c r="D149" s="91">
        <v>289</v>
      </c>
      <c r="E149" s="91">
        <v>312</v>
      </c>
      <c r="F149" s="91">
        <v>321</v>
      </c>
      <c r="G149" s="91">
        <v>301</v>
      </c>
      <c r="H149" s="91">
        <v>312</v>
      </c>
      <c r="I149" s="91">
        <v>306</v>
      </c>
      <c r="J149" s="91">
        <v>324</v>
      </c>
      <c r="K149" s="91">
        <v>309</v>
      </c>
      <c r="L149" s="193">
        <v>308</v>
      </c>
      <c r="M149" s="190">
        <f t="shared" si="13"/>
        <v>3364</v>
      </c>
    </row>
    <row r="150" spans="1:13" ht="12.75">
      <c r="A150" s="135" t="s">
        <v>22</v>
      </c>
      <c r="B150" s="214">
        <v>358</v>
      </c>
      <c r="C150" s="91">
        <v>321</v>
      </c>
      <c r="D150" s="91">
        <v>327</v>
      </c>
      <c r="E150" s="91">
        <v>349</v>
      </c>
      <c r="F150" s="91">
        <v>309</v>
      </c>
      <c r="G150" s="91">
        <v>305</v>
      </c>
      <c r="H150" s="91">
        <v>354</v>
      </c>
      <c r="I150" s="91">
        <v>348</v>
      </c>
      <c r="J150" s="91">
        <v>322</v>
      </c>
      <c r="K150" s="91">
        <v>340</v>
      </c>
      <c r="L150" s="193">
        <v>330</v>
      </c>
      <c r="M150" s="190">
        <f t="shared" si="13"/>
        <v>3663</v>
      </c>
    </row>
    <row r="151" spans="1:13" ht="12.75">
      <c r="A151" s="135" t="s">
        <v>20</v>
      </c>
      <c r="B151" s="214">
        <v>289</v>
      </c>
      <c r="C151" s="91">
        <v>318</v>
      </c>
      <c r="D151" s="91">
        <v>322</v>
      </c>
      <c r="E151" s="91">
        <v>341</v>
      </c>
      <c r="F151" s="91">
        <v>340</v>
      </c>
      <c r="G151" s="91">
        <v>336</v>
      </c>
      <c r="H151" s="91">
        <v>304</v>
      </c>
      <c r="I151" s="91">
        <v>320</v>
      </c>
      <c r="J151" s="91">
        <v>331</v>
      </c>
      <c r="K151" s="91">
        <v>309</v>
      </c>
      <c r="L151" s="193">
        <v>327</v>
      </c>
      <c r="M151" s="190">
        <f t="shared" si="13"/>
        <v>3537</v>
      </c>
    </row>
    <row r="152" spans="1:13" ht="12.75">
      <c r="A152" s="135" t="s">
        <v>24</v>
      </c>
      <c r="B152" s="214">
        <v>0</v>
      </c>
      <c r="C152" s="91">
        <v>0</v>
      </c>
      <c r="D152" s="91">
        <v>0</v>
      </c>
      <c r="E152" s="91">
        <v>0</v>
      </c>
      <c r="F152" s="91">
        <v>0</v>
      </c>
      <c r="G152" s="91">
        <v>0</v>
      </c>
      <c r="H152" s="91">
        <v>0</v>
      </c>
      <c r="I152" s="91">
        <v>0</v>
      </c>
      <c r="J152" s="91">
        <v>0</v>
      </c>
      <c r="K152" s="91">
        <v>0</v>
      </c>
      <c r="L152" s="193">
        <v>0</v>
      </c>
      <c r="M152" s="190">
        <f t="shared" si="13"/>
        <v>0</v>
      </c>
    </row>
    <row r="153" spans="1:13" ht="12.75">
      <c r="A153" s="135"/>
      <c r="B153" s="214">
        <v>0</v>
      </c>
      <c r="C153" s="91">
        <v>0</v>
      </c>
      <c r="D153" s="91">
        <v>0</v>
      </c>
      <c r="E153" s="91">
        <v>0</v>
      </c>
      <c r="F153" s="91">
        <v>0</v>
      </c>
      <c r="G153" s="91">
        <v>0</v>
      </c>
      <c r="H153" s="91">
        <v>0</v>
      </c>
      <c r="I153" s="91">
        <v>0</v>
      </c>
      <c r="J153" s="91">
        <v>0</v>
      </c>
      <c r="K153" s="91">
        <v>0</v>
      </c>
      <c r="L153" s="193">
        <v>0</v>
      </c>
      <c r="M153" s="190">
        <f t="shared" si="13"/>
        <v>0</v>
      </c>
    </row>
    <row r="154" spans="1:13" ht="12.75">
      <c r="A154" s="135"/>
      <c r="B154" s="214">
        <v>0</v>
      </c>
      <c r="C154" s="91">
        <v>0</v>
      </c>
      <c r="D154" s="91">
        <v>0</v>
      </c>
      <c r="E154" s="91">
        <v>0</v>
      </c>
      <c r="F154" s="91">
        <v>0</v>
      </c>
      <c r="G154" s="91">
        <v>0</v>
      </c>
      <c r="H154" s="91">
        <v>0</v>
      </c>
      <c r="I154" s="91">
        <v>0</v>
      </c>
      <c r="J154" s="91">
        <v>0</v>
      </c>
      <c r="K154" s="91">
        <v>0</v>
      </c>
      <c r="L154" s="193">
        <v>0</v>
      </c>
      <c r="M154" s="190">
        <f t="shared" si="13"/>
        <v>0</v>
      </c>
    </row>
    <row r="155" spans="1:13" ht="13.5" thickBot="1">
      <c r="A155" s="187"/>
      <c r="B155" s="215">
        <v>0</v>
      </c>
      <c r="C155" s="188">
        <v>0</v>
      </c>
      <c r="D155" s="188">
        <v>0</v>
      </c>
      <c r="E155" s="188">
        <v>0</v>
      </c>
      <c r="F155" s="188">
        <v>0</v>
      </c>
      <c r="G155" s="188">
        <v>0</v>
      </c>
      <c r="H155" s="188">
        <v>0</v>
      </c>
      <c r="I155" s="188">
        <v>0</v>
      </c>
      <c r="J155" s="188">
        <v>0</v>
      </c>
      <c r="K155" s="188">
        <v>0</v>
      </c>
      <c r="L155" s="194">
        <v>0</v>
      </c>
      <c r="M155" s="191">
        <f t="shared" si="13"/>
        <v>0</v>
      </c>
    </row>
    <row r="156" ht="13.5" thickBot="1"/>
    <row r="157" spans="1:13" ht="13.5" thickBot="1">
      <c r="A157" s="5" t="s">
        <v>26</v>
      </c>
      <c r="B157" s="210" t="s">
        <v>61</v>
      </c>
      <c r="C157" s="198" t="s">
        <v>62</v>
      </c>
      <c r="D157" s="198" t="s">
        <v>63</v>
      </c>
      <c r="E157" s="198" t="s">
        <v>64</v>
      </c>
      <c r="F157" s="198" t="s">
        <v>65</v>
      </c>
      <c r="G157" s="198" t="s">
        <v>66</v>
      </c>
      <c r="H157" s="198" t="s">
        <v>67</v>
      </c>
      <c r="I157" s="198" t="s">
        <v>68</v>
      </c>
      <c r="J157" s="198" t="s">
        <v>69</v>
      </c>
      <c r="K157" s="198" t="s">
        <v>70</v>
      </c>
      <c r="L157" s="199" t="s">
        <v>71</v>
      </c>
      <c r="M157" s="200" t="s">
        <v>72</v>
      </c>
    </row>
    <row r="158" spans="1:13" ht="12.75">
      <c r="A158" s="135" t="s">
        <v>229</v>
      </c>
      <c r="B158" s="213">
        <v>365</v>
      </c>
      <c r="C158" s="186">
        <v>342</v>
      </c>
      <c r="D158" s="186">
        <v>332</v>
      </c>
      <c r="E158" s="186">
        <v>325</v>
      </c>
      <c r="F158" s="186">
        <v>338</v>
      </c>
      <c r="G158" s="186">
        <v>327</v>
      </c>
      <c r="H158" s="186">
        <v>340</v>
      </c>
      <c r="I158" s="186">
        <v>358</v>
      </c>
      <c r="J158" s="186">
        <v>326</v>
      </c>
      <c r="K158" s="186">
        <v>305</v>
      </c>
      <c r="L158" s="192">
        <v>378</v>
      </c>
      <c r="M158" s="197">
        <f aca="true" t="shared" si="14" ref="M158:M165">SUM(B158:L158)</f>
        <v>3736</v>
      </c>
    </row>
    <row r="159" spans="1:13" ht="12.75">
      <c r="A159" s="135" t="s">
        <v>202</v>
      </c>
      <c r="B159" s="214">
        <v>335</v>
      </c>
      <c r="C159" s="91">
        <v>330</v>
      </c>
      <c r="D159" s="91">
        <v>339</v>
      </c>
      <c r="E159" s="91">
        <v>330</v>
      </c>
      <c r="F159" s="91">
        <v>314</v>
      </c>
      <c r="G159" s="91">
        <v>329</v>
      </c>
      <c r="H159" s="91">
        <v>300</v>
      </c>
      <c r="I159" s="91">
        <v>347</v>
      </c>
      <c r="J159" s="91">
        <v>296</v>
      </c>
      <c r="K159" s="91">
        <v>329</v>
      </c>
      <c r="L159" s="193">
        <v>317</v>
      </c>
      <c r="M159" s="190">
        <f t="shared" si="14"/>
        <v>3566</v>
      </c>
    </row>
    <row r="160" spans="1:13" ht="12.75">
      <c r="A160" s="135" t="s">
        <v>449</v>
      </c>
      <c r="B160" s="214">
        <v>329</v>
      </c>
      <c r="C160" s="91">
        <v>326</v>
      </c>
      <c r="D160" s="91">
        <v>341</v>
      </c>
      <c r="E160" s="91">
        <v>341</v>
      </c>
      <c r="F160" s="91">
        <v>321</v>
      </c>
      <c r="G160" s="91">
        <v>361</v>
      </c>
      <c r="H160" s="91">
        <v>324</v>
      </c>
      <c r="I160" s="91">
        <v>348</v>
      </c>
      <c r="J160" s="91">
        <v>310</v>
      </c>
      <c r="K160" s="91">
        <v>348</v>
      </c>
      <c r="L160" s="193">
        <v>330</v>
      </c>
      <c r="M160" s="190">
        <f t="shared" si="14"/>
        <v>3679</v>
      </c>
    </row>
    <row r="161" spans="1:13" ht="12.75">
      <c r="A161" s="135" t="s">
        <v>451</v>
      </c>
      <c r="B161" s="214">
        <v>322</v>
      </c>
      <c r="C161" s="91">
        <v>316</v>
      </c>
      <c r="D161" s="91">
        <v>321</v>
      </c>
      <c r="E161" s="91">
        <v>312</v>
      </c>
      <c r="F161" s="91">
        <v>326</v>
      </c>
      <c r="G161" s="91">
        <v>298</v>
      </c>
      <c r="H161" s="91">
        <v>0</v>
      </c>
      <c r="I161" s="91">
        <v>0</v>
      </c>
      <c r="J161" s="91">
        <v>0</v>
      </c>
      <c r="K161" s="91">
        <v>0</v>
      </c>
      <c r="L161" s="193">
        <v>0</v>
      </c>
      <c r="M161" s="190">
        <f t="shared" si="14"/>
        <v>1895</v>
      </c>
    </row>
    <row r="162" spans="1:13" ht="12.75">
      <c r="A162" s="135" t="s">
        <v>517</v>
      </c>
      <c r="B162" s="214">
        <v>0</v>
      </c>
      <c r="C162" s="91">
        <v>0</v>
      </c>
      <c r="D162" s="91">
        <v>0</v>
      </c>
      <c r="E162" s="91">
        <v>0</v>
      </c>
      <c r="F162" s="91">
        <v>0</v>
      </c>
      <c r="G162" s="91">
        <v>0</v>
      </c>
      <c r="H162" s="91">
        <v>0</v>
      </c>
      <c r="I162" s="91">
        <v>0</v>
      </c>
      <c r="J162" s="91">
        <v>250</v>
      </c>
      <c r="K162" s="91">
        <v>255</v>
      </c>
      <c r="L162" s="193">
        <v>227</v>
      </c>
      <c r="M162" s="190">
        <f t="shared" si="14"/>
        <v>732</v>
      </c>
    </row>
    <row r="163" spans="1:13" ht="12.75">
      <c r="A163" s="135"/>
      <c r="B163" s="214">
        <v>0</v>
      </c>
      <c r="C163" s="91">
        <v>0</v>
      </c>
      <c r="D163" s="91">
        <v>0</v>
      </c>
      <c r="E163" s="91">
        <v>0</v>
      </c>
      <c r="F163" s="91">
        <v>0</v>
      </c>
      <c r="G163" s="91">
        <v>0</v>
      </c>
      <c r="H163" s="91">
        <v>0</v>
      </c>
      <c r="I163" s="91">
        <v>0</v>
      </c>
      <c r="J163" s="91">
        <v>0</v>
      </c>
      <c r="K163" s="91">
        <v>0</v>
      </c>
      <c r="L163" s="193">
        <v>0</v>
      </c>
      <c r="M163" s="190">
        <f t="shared" si="14"/>
        <v>0</v>
      </c>
    </row>
    <row r="164" spans="1:13" ht="12.75">
      <c r="A164" s="135"/>
      <c r="B164" s="214">
        <v>0</v>
      </c>
      <c r="C164" s="91">
        <v>0</v>
      </c>
      <c r="D164" s="91">
        <v>0</v>
      </c>
      <c r="E164" s="91">
        <v>0</v>
      </c>
      <c r="F164" s="91">
        <v>0</v>
      </c>
      <c r="G164" s="91">
        <v>0</v>
      </c>
      <c r="H164" s="91">
        <v>0</v>
      </c>
      <c r="I164" s="91">
        <v>0</v>
      </c>
      <c r="J164" s="91">
        <v>0</v>
      </c>
      <c r="K164" s="91">
        <v>0</v>
      </c>
      <c r="L164" s="193">
        <v>0</v>
      </c>
      <c r="M164" s="190">
        <f t="shared" si="14"/>
        <v>0</v>
      </c>
    </row>
    <row r="165" spans="1:13" ht="13.5" thickBot="1">
      <c r="A165" s="187"/>
      <c r="B165" s="215">
        <v>0</v>
      </c>
      <c r="C165" s="188">
        <v>0</v>
      </c>
      <c r="D165" s="188">
        <v>0</v>
      </c>
      <c r="E165" s="188">
        <v>0</v>
      </c>
      <c r="F165" s="188">
        <v>0</v>
      </c>
      <c r="G165" s="188">
        <v>0</v>
      </c>
      <c r="H165" s="188">
        <v>0</v>
      </c>
      <c r="I165" s="188">
        <v>0</v>
      </c>
      <c r="J165" s="188">
        <v>0</v>
      </c>
      <c r="K165" s="188">
        <v>0</v>
      </c>
      <c r="L165" s="194">
        <v>0</v>
      </c>
      <c r="M165" s="191">
        <f t="shared" si="14"/>
        <v>0</v>
      </c>
    </row>
    <row r="166" ht="13.5" thickBot="1">
      <c r="F166" s="3"/>
    </row>
    <row r="167" spans="1:13" ht="13.5" thickBot="1">
      <c r="A167" s="5"/>
      <c r="B167" s="210" t="s">
        <v>61</v>
      </c>
      <c r="C167" s="198" t="s">
        <v>62</v>
      </c>
      <c r="D167" s="198" t="s">
        <v>63</v>
      </c>
      <c r="E167" s="198" t="s">
        <v>64</v>
      </c>
      <c r="F167" s="198" t="s">
        <v>65</v>
      </c>
      <c r="G167" s="198" t="s">
        <v>66</v>
      </c>
      <c r="H167" s="198" t="s">
        <v>67</v>
      </c>
      <c r="I167" s="198" t="s">
        <v>68</v>
      </c>
      <c r="J167" s="198" t="s">
        <v>69</v>
      </c>
      <c r="K167" s="198" t="s">
        <v>70</v>
      </c>
      <c r="L167" s="199" t="s">
        <v>71</v>
      </c>
      <c r="M167" s="200" t="s">
        <v>72</v>
      </c>
    </row>
    <row r="168" spans="1:13" ht="12.75">
      <c r="A168" s="143"/>
      <c r="B168" s="213">
        <v>0</v>
      </c>
      <c r="C168" s="186">
        <v>0</v>
      </c>
      <c r="D168" s="186">
        <v>0</v>
      </c>
      <c r="E168" s="186">
        <v>0</v>
      </c>
      <c r="F168" s="186">
        <v>0</v>
      </c>
      <c r="G168" s="186">
        <v>0</v>
      </c>
      <c r="H168" s="186">
        <v>0</v>
      </c>
      <c r="I168" s="186">
        <v>0</v>
      </c>
      <c r="J168" s="186">
        <v>0</v>
      </c>
      <c r="K168" s="186">
        <v>0</v>
      </c>
      <c r="L168" s="192">
        <v>0</v>
      </c>
      <c r="M168" s="197">
        <f aca="true" t="shared" si="15" ref="M168:M175">SUM(B168:L168)</f>
        <v>0</v>
      </c>
    </row>
    <row r="169" spans="1:13" ht="12.75">
      <c r="A169" s="143"/>
      <c r="B169" s="214">
        <v>0</v>
      </c>
      <c r="C169" s="91">
        <v>0</v>
      </c>
      <c r="D169" s="91">
        <v>0</v>
      </c>
      <c r="E169" s="91">
        <v>0</v>
      </c>
      <c r="F169" s="91">
        <v>0</v>
      </c>
      <c r="G169" s="91">
        <v>0</v>
      </c>
      <c r="H169" s="91">
        <v>0</v>
      </c>
      <c r="I169" s="91">
        <v>0</v>
      </c>
      <c r="J169" s="91">
        <v>0</v>
      </c>
      <c r="K169" s="91">
        <v>0</v>
      </c>
      <c r="L169" s="193">
        <v>0</v>
      </c>
      <c r="M169" s="190">
        <f t="shared" si="15"/>
        <v>0</v>
      </c>
    </row>
    <row r="170" spans="1:13" ht="12.75">
      <c r="A170" s="133"/>
      <c r="B170" s="214">
        <v>0</v>
      </c>
      <c r="C170" s="91">
        <v>0</v>
      </c>
      <c r="D170" s="91">
        <v>0</v>
      </c>
      <c r="E170" s="91">
        <v>0</v>
      </c>
      <c r="F170" s="91">
        <v>0</v>
      </c>
      <c r="G170" s="91">
        <v>0</v>
      </c>
      <c r="H170" s="91">
        <v>0</v>
      </c>
      <c r="I170" s="91">
        <v>0</v>
      </c>
      <c r="J170" s="91">
        <v>0</v>
      </c>
      <c r="K170" s="91">
        <v>0</v>
      </c>
      <c r="L170" s="193">
        <v>0</v>
      </c>
      <c r="M170" s="190">
        <f t="shared" si="15"/>
        <v>0</v>
      </c>
    </row>
    <row r="171" spans="1:13" ht="12.75">
      <c r="A171" s="133"/>
      <c r="B171" s="214">
        <v>0</v>
      </c>
      <c r="C171" s="91">
        <v>0</v>
      </c>
      <c r="D171" s="91">
        <v>0</v>
      </c>
      <c r="E171" s="91">
        <v>0</v>
      </c>
      <c r="F171" s="91">
        <v>0</v>
      </c>
      <c r="G171" s="91">
        <v>0</v>
      </c>
      <c r="H171" s="91">
        <v>0</v>
      </c>
      <c r="I171" s="91">
        <v>0</v>
      </c>
      <c r="J171" s="91">
        <v>0</v>
      </c>
      <c r="K171" s="91">
        <v>0</v>
      </c>
      <c r="L171" s="193">
        <v>0</v>
      </c>
      <c r="M171" s="190">
        <f t="shared" si="15"/>
        <v>0</v>
      </c>
    </row>
    <row r="172" spans="1:13" ht="12.75">
      <c r="A172" s="133"/>
      <c r="B172" s="214">
        <v>0</v>
      </c>
      <c r="C172" s="91">
        <v>0</v>
      </c>
      <c r="D172" s="91">
        <v>0</v>
      </c>
      <c r="E172" s="91">
        <v>0</v>
      </c>
      <c r="F172" s="91">
        <v>0</v>
      </c>
      <c r="G172" s="91">
        <v>0</v>
      </c>
      <c r="H172" s="91">
        <v>0</v>
      </c>
      <c r="I172" s="91">
        <v>0</v>
      </c>
      <c r="J172" s="91">
        <v>0</v>
      </c>
      <c r="K172" s="91">
        <v>0</v>
      </c>
      <c r="L172" s="193">
        <v>0</v>
      </c>
      <c r="M172" s="190">
        <f t="shared" si="15"/>
        <v>0</v>
      </c>
    </row>
    <row r="173" spans="1:13" ht="12.75">
      <c r="A173" s="133"/>
      <c r="B173" s="214">
        <v>0</v>
      </c>
      <c r="C173" s="91">
        <v>0</v>
      </c>
      <c r="D173" s="91">
        <v>0</v>
      </c>
      <c r="E173" s="91">
        <v>0</v>
      </c>
      <c r="F173" s="91">
        <v>0</v>
      </c>
      <c r="G173" s="91">
        <v>0</v>
      </c>
      <c r="H173" s="91">
        <v>0</v>
      </c>
      <c r="I173" s="91">
        <v>0</v>
      </c>
      <c r="J173" s="91">
        <v>0</v>
      </c>
      <c r="K173" s="91">
        <v>0</v>
      </c>
      <c r="L173" s="193">
        <v>0</v>
      </c>
      <c r="M173" s="190">
        <f t="shared" si="15"/>
        <v>0</v>
      </c>
    </row>
    <row r="174" spans="1:13" ht="12.75">
      <c r="A174" s="133"/>
      <c r="B174" s="214">
        <v>0</v>
      </c>
      <c r="C174" s="91">
        <v>0</v>
      </c>
      <c r="D174" s="91">
        <v>0</v>
      </c>
      <c r="E174" s="91">
        <v>0</v>
      </c>
      <c r="F174" s="91">
        <v>0</v>
      </c>
      <c r="G174" s="91">
        <v>0</v>
      </c>
      <c r="H174" s="91">
        <v>0</v>
      </c>
      <c r="I174" s="91">
        <v>0</v>
      </c>
      <c r="J174" s="91">
        <v>0</v>
      </c>
      <c r="K174" s="91">
        <v>0</v>
      </c>
      <c r="L174" s="193">
        <v>0</v>
      </c>
      <c r="M174" s="190">
        <f t="shared" si="15"/>
        <v>0</v>
      </c>
    </row>
    <row r="175" spans="1:13" ht="13.5" thickBot="1">
      <c r="A175" s="185"/>
      <c r="B175" s="337">
        <v>0</v>
      </c>
      <c r="C175" s="338">
        <v>0</v>
      </c>
      <c r="D175" s="338">
        <v>0</v>
      </c>
      <c r="E175" s="338">
        <v>0</v>
      </c>
      <c r="F175" s="338">
        <v>0</v>
      </c>
      <c r="G175" s="338">
        <v>0</v>
      </c>
      <c r="H175" s="338">
        <v>0</v>
      </c>
      <c r="I175" s="338">
        <v>0</v>
      </c>
      <c r="J175" s="338">
        <v>0</v>
      </c>
      <c r="K175" s="338">
        <v>0</v>
      </c>
      <c r="L175" s="339">
        <v>0</v>
      </c>
      <c r="M175" s="191">
        <f t="shared" si="15"/>
        <v>0</v>
      </c>
    </row>
    <row r="176" ht="13.5" thickBot="1"/>
    <row r="177" spans="1:13" ht="13.5" thickBot="1">
      <c r="A177" s="5"/>
      <c r="B177" s="210" t="s">
        <v>61</v>
      </c>
      <c r="C177" s="198" t="s">
        <v>62</v>
      </c>
      <c r="D177" s="198" t="s">
        <v>63</v>
      </c>
      <c r="E177" s="198" t="s">
        <v>64</v>
      </c>
      <c r="F177" s="198" t="s">
        <v>65</v>
      </c>
      <c r="G177" s="198" t="s">
        <v>66</v>
      </c>
      <c r="H177" s="198" t="s">
        <v>67</v>
      </c>
      <c r="I177" s="198" t="s">
        <v>68</v>
      </c>
      <c r="J177" s="198" t="s">
        <v>69</v>
      </c>
      <c r="K177" s="198" t="s">
        <v>70</v>
      </c>
      <c r="L177" s="199" t="s">
        <v>71</v>
      </c>
      <c r="M177" s="200" t="s">
        <v>72</v>
      </c>
    </row>
    <row r="178" spans="1:13" ht="12.75">
      <c r="A178" s="156"/>
      <c r="B178" s="213">
        <v>0</v>
      </c>
      <c r="C178" s="186">
        <v>0</v>
      </c>
      <c r="D178" s="186">
        <v>0</v>
      </c>
      <c r="E178" s="186">
        <v>0</v>
      </c>
      <c r="F178" s="186">
        <v>0</v>
      </c>
      <c r="G178" s="186">
        <v>0</v>
      </c>
      <c r="H178" s="186">
        <v>0</v>
      </c>
      <c r="I178" s="186">
        <v>0</v>
      </c>
      <c r="J178" s="186">
        <v>0</v>
      </c>
      <c r="K178" s="186">
        <v>0</v>
      </c>
      <c r="L178" s="192">
        <v>0</v>
      </c>
      <c r="M178" s="189">
        <f>SUM(B178:L178)</f>
        <v>0</v>
      </c>
    </row>
    <row r="179" spans="1:13" ht="12.75">
      <c r="A179" s="134"/>
      <c r="B179" s="214">
        <v>0</v>
      </c>
      <c r="C179" s="91">
        <v>0</v>
      </c>
      <c r="D179" s="91">
        <v>0</v>
      </c>
      <c r="E179" s="91">
        <v>0</v>
      </c>
      <c r="F179" s="91">
        <v>0</v>
      </c>
      <c r="G179" s="91">
        <v>0</v>
      </c>
      <c r="H179" s="91">
        <v>0</v>
      </c>
      <c r="I179" s="91">
        <v>0</v>
      </c>
      <c r="J179" s="91">
        <v>0</v>
      </c>
      <c r="K179" s="91">
        <v>0</v>
      </c>
      <c r="L179" s="193">
        <v>0</v>
      </c>
      <c r="M179" s="190">
        <f>SUM(B179:L179)</f>
        <v>0</v>
      </c>
    </row>
    <row r="180" spans="1:13" ht="12.75">
      <c r="A180" s="133"/>
      <c r="B180" s="214">
        <v>0</v>
      </c>
      <c r="C180" s="91">
        <v>0</v>
      </c>
      <c r="D180" s="91">
        <v>0</v>
      </c>
      <c r="E180" s="91">
        <v>0</v>
      </c>
      <c r="F180" s="91">
        <v>0</v>
      </c>
      <c r="G180" s="91">
        <v>0</v>
      </c>
      <c r="H180" s="91">
        <v>0</v>
      </c>
      <c r="I180" s="91">
        <v>0</v>
      </c>
      <c r="J180" s="91">
        <v>0</v>
      </c>
      <c r="K180" s="91">
        <v>0</v>
      </c>
      <c r="L180" s="193">
        <v>0</v>
      </c>
      <c r="M180" s="190">
        <f aca="true" t="shared" si="16" ref="M180:M185">SUM(B180:L180)</f>
        <v>0</v>
      </c>
    </row>
    <row r="181" spans="1:13" ht="12.75">
      <c r="A181" s="135"/>
      <c r="B181" s="214">
        <v>0</v>
      </c>
      <c r="C181" s="91">
        <v>0</v>
      </c>
      <c r="D181" s="91">
        <v>0</v>
      </c>
      <c r="E181" s="91">
        <v>0</v>
      </c>
      <c r="F181" s="91">
        <v>0</v>
      </c>
      <c r="G181" s="91">
        <v>0</v>
      </c>
      <c r="H181" s="91">
        <v>0</v>
      </c>
      <c r="I181" s="91">
        <v>0</v>
      </c>
      <c r="J181" s="91">
        <v>0</v>
      </c>
      <c r="K181" s="91">
        <v>0</v>
      </c>
      <c r="L181" s="193">
        <v>0</v>
      </c>
      <c r="M181" s="190">
        <f t="shared" si="16"/>
        <v>0</v>
      </c>
    </row>
    <row r="182" spans="1:13" ht="12.75">
      <c r="A182" s="135"/>
      <c r="B182" s="214">
        <v>0</v>
      </c>
      <c r="C182" s="91">
        <v>0</v>
      </c>
      <c r="D182" s="91">
        <v>0</v>
      </c>
      <c r="E182" s="91">
        <v>0</v>
      </c>
      <c r="F182" s="91">
        <v>0</v>
      </c>
      <c r="G182" s="91">
        <v>0</v>
      </c>
      <c r="H182" s="91">
        <v>0</v>
      </c>
      <c r="I182" s="91">
        <v>0</v>
      </c>
      <c r="J182" s="91">
        <v>0</v>
      </c>
      <c r="K182" s="91">
        <v>0</v>
      </c>
      <c r="L182" s="193">
        <v>0</v>
      </c>
      <c r="M182" s="190">
        <f t="shared" si="16"/>
        <v>0</v>
      </c>
    </row>
    <row r="183" spans="1:13" ht="12.75">
      <c r="A183" s="135"/>
      <c r="B183" s="214">
        <v>0</v>
      </c>
      <c r="C183" s="91">
        <v>0</v>
      </c>
      <c r="D183" s="91">
        <v>0</v>
      </c>
      <c r="E183" s="91">
        <v>0</v>
      </c>
      <c r="F183" s="91">
        <v>0</v>
      </c>
      <c r="G183" s="91">
        <v>0</v>
      </c>
      <c r="H183" s="91">
        <v>0</v>
      </c>
      <c r="I183" s="91">
        <v>0</v>
      </c>
      <c r="J183" s="91">
        <v>0</v>
      </c>
      <c r="K183" s="91">
        <v>0</v>
      </c>
      <c r="L183" s="193">
        <v>0</v>
      </c>
      <c r="M183" s="190">
        <f t="shared" si="16"/>
        <v>0</v>
      </c>
    </row>
    <row r="184" spans="1:13" ht="12.75">
      <c r="A184" s="135"/>
      <c r="B184" s="214">
        <v>0</v>
      </c>
      <c r="C184" s="91">
        <v>0</v>
      </c>
      <c r="D184" s="91">
        <v>0</v>
      </c>
      <c r="E184" s="91">
        <v>0</v>
      </c>
      <c r="F184" s="91">
        <v>0</v>
      </c>
      <c r="G184" s="91">
        <v>0</v>
      </c>
      <c r="H184" s="91">
        <v>0</v>
      </c>
      <c r="I184" s="91">
        <v>0</v>
      </c>
      <c r="J184" s="91">
        <v>0</v>
      </c>
      <c r="K184" s="91">
        <v>0</v>
      </c>
      <c r="L184" s="193">
        <v>0</v>
      </c>
      <c r="M184" s="190">
        <f t="shared" si="16"/>
        <v>0</v>
      </c>
    </row>
    <row r="185" spans="1:13" ht="13.5" thickBot="1">
      <c r="A185" s="187"/>
      <c r="B185" s="215">
        <v>0</v>
      </c>
      <c r="C185" s="188">
        <v>0</v>
      </c>
      <c r="D185" s="188">
        <v>0</v>
      </c>
      <c r="E185" s="188">
        <v>0</v>
      </c>
      <c r="F185" s="188">
        <v>0</v>
      </c>
      <c r="G185" s="188">
        <v>0</v>
      </c>
      <c r="H185" s="188">
        <v>0</v>
      </c>
      <c r="I185" s="188">
        <v>0</v>
      </c>
      <c r="J185" s="188">
        <v>0</v>
      </c>
      <c r="K185" s="188">
        <v>0</v>
      </c>
      <c r="L185" s="194">
        <v>0</v>
      </c>
      <c r="M185" s="191">
        <f t="shared" si="16"/>
        <v>0</v>
      </c>
    </row>
    <row r="186" ht="13.5" thickBot="1"/>
    <row r="187" spans="1:13" ht="13.5" thickBot="1">
      <c r="A187" s="5" t="s">
        <v>436</v>
      </c>
      <c r="B187" s="210" t="s">
        <v>61</v>
      </c>
      <c r="C187" s="198" t="s">
        <v>62</v>
      </c>
      <c r="D187" s="198" t="s">
        <v>63</v>
      </c>
      <c r="E187" s="198" t="s">
        <v>64</v>
      </c>
      <c r="F187" s="198" t="s">
        <v>65</v>
      </c>
      <c r="G187" s="198" t="s">
        <v>66</v>
      </c>
      <c r="H187" s="198" t="s">
        <v>67</v>
      </c>
      <c r="I187" s="198" t="s">
        <v>68</v>
      </c>
      <c r="J187" s="198" t="s">
        <v>69</v>
      </c>
      <c r="K187" s="198" t="s">
        <v>70</v>
      </c>
      <c r="L187" s="199" t="s">
        <v>71</v>
      </c>
      <c r="M187" s="200" t="s">
        <v>72</v>
      </c>
    </row>
    <row r="188" spans="1:13" ht="12.75">
      <c r="A188" s="156" t="s">
        <v>244</v>
      </c>
      <c r="B188" s="213">
        <v>329</v>
      </c>
      <c r="C188" s="186">
        <v>354</v>
      </c>
      <c r="D188" s="186">
        <v>356</v>
      </c>
      <c r="E188" s="186">
        <v>337</v>
      </c>
      <c r="F188" s="186">
        <v>315</v>
      </c>
      <c r="G188" s="186">
        <v>320</v>
      </c>
      <c r="H188" s="186">
        <v>343</v>
      </c>
      <c r="I188" s="186">
        <v>340</v>
      </c>
      <c r="J188" s="186">
        <v>338</v>
      </c>
      <c r="K188" s="186">
        <v>338</v>
      </c>
      <c r="L188" s="192">
        <v>330</v>
      </c>
      <c r="M188" s="189">
        <f aca="true" t="shared" si="17" ref="M188:M195">SUM(B188:L188)</f>
        <v>3700</v>
      </c>
    </row>
    <row r="189" spans="1:13" ht="12.75">
      <c r="A189" s="134" t="s">
        <v>318</v>
      </c>
      <c r="B189" s="214">
        <v>312</v>
      </c>
      <c r="C189" s="91">
        <v>328</v>
      </c>
      <c r="D189" s="91">
        <v>334</v>
      </c>
      <c r="E189" s="91">
        <v>308</v>
      </c>
      <c r="F189" s="91">
        <v>331</v>
      </c>
      <c r="G189" s="91">
        <v>337</v>
      </c>
      <c r="H189" s="91">
        <v>328</v>
      </c>
      <c r="I189" s="91">
        <v>319</v>
      </c>
      <c r="J189" s="91">
        <v>324</v>
      </c>
      <c r="K189" s="91">
        <v>322</v>
      </c>
      <c r="L189" s="193">
        <v>342</v>
      </c>
      <c r="M189" s="190">
        <f t="shared" si="17"/>
        <v>3585</v>
      </c>
    </row>
    <row r="190" spans="1:13" ht="12.75">
      <c r="A190" s="135" t="s">
        <v>437</v>
      </c>
      <c r="B190" s="214">
        <v>319</v>
      </c>
      <c r="C190" s="91">
        <v>322</v>
      </c>
      <c r="D190" s="91">
        <v>323</v>
      </c>
      <c r="E190" s="91">
        <v>326</v>
      </c>
      <c r="F190" s="91">
        <v>299</v>
      </c>
      <c r="G190" s="91">
        <v>334</v>
      </c>
      <c r="H190" s="91">
        <v>349</v>
      </c>
      <c r="I190" s="91">
        <v>320</v>
      </c>
      <c r="J190" s="91">
        <v>319</v>
      </c>
      <c r="K190" s="91">
        <v>361</v>
      </c>
      <c r="L190" s="193">
        <v>322</v>
      </c>
      <c r="M190" s="190">
        <f t="shared" si="17"/>
        <v>3594</v>
      </c>
    </row>
    <row r="191" spans="1:13" ht="12.75">
      <c r="A191" s="135" t="s">
        <v>438</v>
      </c>
      <c r="B191" s="214">
        <v>321</v>
      </c>
      <c r="C191" s="91">
        <v>316</v>
      </c>
      <c r="D191" s="91">
        <v>299</v>
      </c>
      <c r="E191" s="91">
        <v>292</v>
      </c>
      <c r="F191" s="91">
        <v>338</v>
      </c>
      <c r="G191" s="91">
        <v>325</v>
      </c>
      <c r="H191" s="91">
        <v>334</v>
      </c>
      <c r="I191" s="91">
        <v>297</v>
      </c>
      <c r="J191" s="91">
        <v>326</v>
      </c>
      <c r="K191" s="91">
        <v>328</v>
      </c>
      <c r="L191" s="193">
        <v>334</v>
      </c>
      <c r="M191" s="190">
        <f t="shared" si="17"/>
        <v>3510</v>
      </c>
    </row>
    <row r="192" spans="1:13" ht="12.75">
      <c r="A192" s="135"/>
      <c r="B192" s="214">
        <v>0</v>
      </c>
      <c r="C192" s="91">
        <v>0</v>
      </c>
      <c r="D192" s="91">
        <v>0</v>
      </c>
      <c r="E192" s="91">
        <v>0</v>
      </c>
      <c r="F192" s="91">
        <v>0</v>
      </c>
      <c r="G192" s="91">
        <v>0</v>
      </c>
      <c r="H192" s="91">
        <v>0</v>
      </c>
      <c r="I192" s="91">
        <v>0</v>
      </c>
      <c r="J192" s="91">
        <v>0</v>
      </c>
      <c r="K192" s="91">
        <v>0</v>
      </c>
      <c r="L192" s="193">
        <v>0</v>
      </c>
      <c r="M192" s="190">
        <f t="shared" si="17"/>
        <v>0</v>
      </c>
    </row>
    <row r="193" spans="1:13" ht="12.75">
      <c r="A193" s="154"/>
      <c r="B193" s="214">
        <v>0</v>
      </c>
      <c r="C193" s="91">
        <v>0</v>
      </c>
      <c r="D193" s="91">
        <v>0</v>
      </c>
      <c r="E193" s="91">
        <v>0</v>
      </c>
      <c r="F193" s="91">
        <v>0</v>
      </c>
      <c r="G193" s="91">
        <v>0</v>
      </c>
      <c r="H193" s="91">
        <v>0</v>
      </c>
      <c r="I193" s="91">
        <v>0</v>
      </c>
      <c r="J193" s="91">
        <v>0</v>
      </c>
      <c r="K193" s="91">
        <v>0</v>
      </c>
      <c r="L193" s="193">
        <v>0</v>
      </c>
      <c r="M193" s="190">
        <f t="shared" si="17"/>
        <v>0</v>
      </c>
    </row>
    <row r="194" spans="1:13" ht="12.75">
      <c r="A194" s="154"/>
      <c r="B194" s="214">
        <v>0</v>
      </c>
      <c r="C194" s="91">
        <v>0</v>
      </c>
      <c r="D194" s="91">
        <v>0</v>
      </c>
      <c r="E194" s="91">
        <v>0</v>
      </c>
      <c r="F194" s="91">
        <v>0</v>
      </c>
      <c r="G194" s="91">
        <v>0</v>
      </c>
      <c r="H194" s="91">
        <v>0</v>
      </c>
      <c r="I194" s="91">
        <v>0</v>
      </c>
      <c r="J194" s="91">
        <v>0</v>
      </c>
      <c r="K194" s="91">
        <v>0</v>
      </c>
      <c r="L194" s="193">
        <v>0</v>
      </c>
      <c r="M194" s="190">
        <f t="shared" si="17"/>
        <v>0</v>
      </c>
    </row>
    <row r="195" spans="1:13" ht="13.5" thickBot="1">
      <c r="A195" s="223"/>
      <c r="B195" s="215">
        <v>0</v>
      </c>
      <c r="C195" s="188">
        <v>0</v>
      </c>
      <c r="D195" s="188">
        <v>0</v>
      </c>
      <c r="E195" s="188">
        <v>0</v>
      </c>
      <c r="F195" s="188">
        <v>0</v>
      </c>
      <c r="G195" s="188">
        <v>0</v>
      </c>
      <c r="H195" s="188">
        <v>0</v>
      </c>
      <c r="I195" s="188">
        <v>0</v>
      </c>
      <c r="J195" s="188">
        <v>0</v>
      </c>
      <c r="K195" s="188">
        <v>0</v>
      </c>
      <c r="L195" s="194">
        <v>0</v>
      </c>
      <c r="M195" s="191">
        <f t="shared" si="17"/>
        <v>0</v>
      </c>
    </row>
    <row r="196" ht="13.5" thickBot="1"/>
    <row r="197" spans="1:13" ht="13.5" thickBot="1">
      <c r="A197" s="175" t="s">
        <v>314</v>
      </c>
      <c r="B197" s="216" t="s">
        <v>61</v>
      </c>
      <c r="C197" s="195" t="s">
        <v>62</v>
      </c>
      <c r="D197" s="195" t="s">
        <v>63</v>
      </c>
      <c r="E197" s="195" t="s">
        <v>64</v>
      </c>
      <c r="F197" s="195" t="s">
        <v>65</v>
      </c>
      <c r="G197" s="195" t="s">
        <v>66</v>
      </c>
      <c r="H197" s="195" t="s">
        <v>67</v>
      </c>
      <c r="I197" s="195" t="s">
        <v>68</v>
      </c>
      <c r="J197" s="195" t="s">
        <v>69</v>
      </c>
      <c r="K197" s="195" t="s">
        <v>70</v>
      </c>
      <c r="L197" s="196" t="s">
        <v>71</v>
      </c>
      <c r="M197" s="217" t="s">
        <v>72</v>
      </c>
    </row>
    <row r="198" spans="1:13" ht="12.75">
      <c r="A198" s="156" t="s">
        <v>259</v>
      </c>
      <c r="B198" s="213">
        <v>320</v>
      </c>
      <c r="C198" s="186">
        <v>326</v>
      </c>
      <c r="D198" s="186">
        <v>348</v>
      </c>
      <c r="E198" s="186">
        <v>341</v>
      </c>
      <c r="F198" s="186">
        <v>320</v>
      </c>
      <c r="G198" s="186">
        <v>324</v>
      </c>
      <c r="H198" s="186">
        <v>327</v>
      </c>
      <c r="I198" s="186">
        <v>331</v>
      </c>
      <c r="J198" s="186">
        <v>342</v>
      </c>
      <c r="K198" s="186">
        <v>359</v>
      </c>
      <c r="L198" s="192">
        <v>352</v>
      </c>
      <c r="M198" s="189">
        <f aca="true" t="shared" si="18" ref="M198:M205">SUM(B198:L198)</f>
        <v>3690</v>
      </c>
    </row>
    <row r="199" spans="1:13" ht="12.75">
      <c r="A199" s="134" t="s">
        <v>307</v>
      </c>
      <c r="B199" s="214">
        <v>313</v>
      </c>
      <c r="C199" s="91">
        <v>293</v>
      </c>
      <c r="D199" s="91">
        <v>317</v>
      </c>
      <c r="E199" s="91">
        <v>309</v>
      </c>
      <c r="F199" s="91">
        <v>313</v>
      </c>
      <c r="G199" s="91">
        <v>341</v>
      </c>
      <c r="H199" s="91">
        <v>301</v>
      </c>
      <c r="I199" s="91">
        <v>320</v>
      </c>
      <c r="J199" s="91">
        <v>330</v>
      </c>
      <c r="K199" s="91">
        <v>323</v>
      </c>
      <c r="L199" s="193">
        <v>341</v>
      </c>
      <c r="M199" s="190">
        <f t="shared" si="18"/>
        <v>3501</v>
      </c>
    </row>
    <row r="200" spans="1:13" ht="12.75">
      <c r="A200" s="135" t="s">
        <v>260</v>
      </c>
      <c r="B200" s="214">
        <v>0</v>
      </c>
      <c r="C200" s="91">
        <v>0</v>
      </c>
      <c r="D200" s="91">
        <v>0</v>
      </c>
      <c r="E200" s="91">
        <v>0</v>
      </c>
      <c r="F200" s="91">
        <v>0</v>
      </c>
      <c r="G200" s="91">
        <v>0</v>
      </c>
      <c r="H200" s="91">
        <v>0</v>
      </c>
      <c r="I200" s="91">
        <v>0</v>
      </c>
      <c r="J200" s="91">
        <v>0</v>
      </c>
      <c r="K200" s="91">
        <v>0</v>
      </c>
      <c r="L200" s="193">
        <v>0</v>
      </c>
      <c r="M200" s="190">
        <f t="shared" si="18"/>
        <v>0</v>
      </c>
    </row>
    <row r="201" spans="1:13" ht="12.75">
      <c r="A201" s="135" t="s">
        <v>261</v>
      </c>
      <c r="B201" s="214">
        <v>328</v>
      </c>
      <c r="C201" s="91">
        <v>317</v>
      </c>
      <c r="D201" s="91">
        <v>322</v>
      </c>
      <c r="E201" s="91">
        <v>340</v>
      </c>
      <c r="F201" s="91">
        <v>333</v>
      </c>
      <c r="G201" s="91">
        <v>331</v>
      </c>
      <c r="H201" s="91">
        <v>335</v>
      </c>
      <c r="I201" s="91">
        <v>334</v>
      </c>
      <c r="J201" s="91">
        <v>298</v>
      </c>
      <c r="K201" s="91">
        <v>303</v>
      </c>
      <c r="L201" s="193">
        <v>322</v>
      </c>
      <c r="M201" s="190">
        <f t="shared" si="18"/>
        <v>3563</v>
      </c>
    </row>
    <row r="202" spans="1:13" ht="12.75">
      <c r="A202" s="135" t="s">
        <v>262</v>
      </c>
      <c r="B202" s="214">
        <v>346</v>
      </c>
      <c r="C202" s="91">
        <v>323</v>
      </c>
      <c r="D202" s="91">
        <v>335</v>
      </c>
      <c r="E202" s="91">
        <v>334</v>
      </c>
      <c r="F202" s="91">
        <v>292</v>
      </c>
      <c r="G202" s="91">
        <v>315</v>
      </c>
      <c r="H202" s="91">
        <v>311</v>
      </c>
      <c r="I202" s="91">
        <v>345</v>
      </c>
      <c r="J202" s="91">
        <v>316</v>
      </c>
      <c r="K202" s="91">
        <v>323</v>
      </c>
      <c r="L202" s="193">
        <v>325</v>
      </c>
      <c r="M202" s="190">
        <f t="shared" si="18"/>
        <v>3565</v>
      </c>
    </row>
    <row r="203" spans="1:13" ht="12.75">
      <c r="A203" s="135"/>
      <c r="B203" s="214">
        <v>0</v>
      </c>
      <c r="C203" s="91">
        <v>0</v>
      </c>
      <c r="D203" s="91">
        <v>0</v>
      </c>
      <c r="E203" s="91">
        <v>0</v>
      </c>
      <c r="F203" s="91">
        <v>0</v>
      </c>
      <c r="G203" s="91">
        <v>0</v>
      </c>
      <c r="H203" s="91">
        <v>0</v>
      </c>
      <c r="I203" s="91">
        <v>0</v>
      </c>
      <c r="J203" s="91">
        <v>0</v>
      </c>
      <c r="K203" s="91">
        <v>0</v>
      </c>
      <c r="L203" s="193">
        <v>0</v>
      </c>
      <c r="M203" s="190">
        <f t="shared" si="18"/>
        <v>0</v>
      </c>
    </row>
    <row r="204" spans="1:13" ht="12.75">
      <c r="A204" s="135"/>
      <c r="B204" s="214">
        <v>0</v>
      </c>
      <c r="C204" s="91">
        <v>0</v>
      </c>
      <c r="D204" s="91">
        <v>0</v>
      </c>
      <c r="E204" s="91">
        <v>0</v>
      </c>
      <c r="F204" s="91">
        <v>0</v>
      </c>
      <c r="G204" s="91">
        <v>0</v>
      </c>
      <c r="H204" s="91">
        <v>0</v>
      </c>
      <c r="I204" s="91">
        <v>0</v>
      </c>
      <c r="J204" s="91">
        <v>0</v>
      </c>
      <c r="K204" s="91">
        <v>0</v>
      </c>
      <c r="L204" s="193">
        <v>0</v>
      </c>
      <c r="M204" s="190">
        <f t="shared" si="18"/>
        <v>0</v>
      </c>
    </row>
    <row r="205" spans="1:13" ht="13.5" thickBot="1">
      <c r="A205" s="187"/>
      <c r="B205" s="215">
        <v>0</v>
      </c>
      <c r="C205" s="188">
        <v>0</v>
      </c>
      <c r="D205" s="188">
        <v>0</v>
      </c>
      <c r="E205" s="188">
        <v>0</v>
      </c>
      <c r="F205" s="188">
        <v>0</v>
      </c>
      <c r="G205" s="188">
        <v>0</v>
      </c>
      <c r="H205" s="188">
        <v>0</v>
      </c>
      <c r="I205" s="188">
        <v>0</v>
      </c>
      <c r="J205" s="188">
        <v>0</v>
      </c>
      <c r="K205" s="188">
        <v>0</v>
      </c>
      <c r="L205" s="194">
        <v>0</v>
      </c>
      <c r="M205" s="191">
        <f t="shared" si="18"/>
        <v>0</v>
      </c>
    </row>
    <row r="206" ht="13.5" thickBot="1"/>
    <row r="207" spans="1:13" ht="13.5" thickBot="1">
      <c r="A207" s="175" t="s">
        <v>301</v>
      </c>
      <c r="B207" s="216" t="s">
        <v>61</v>
      </c>
      <c r="C207" s="195" t="s">
        <v>62</v>
      </c>
      <c r="D207" s="195" t="s">
        <v>63</v>
      </c>
      <c r="E207" s="195" t="s">
        <v>64</v>
      </c>
      <c r="F207" s="195" t="s">
        <v>65</v>
      </c>
      <c r="G207" s="195" t="s">
        <v>66</v>
      </c>
      <c r="H207" s="195" t="s">
        <v>67</v>
      </c>
      <c r="I207" s="195" t="s">
        <v>68</v>
      </c>
      <c r="J207" s="195" t="s">
        <v>69</v>
      </c>
      <c r="K207" s="195" t="s">
        <v>70</v>
      </c>
      <c r="L207" s="196" t="s">
        <v>71</v>
      </c>
      <c r="M207" s="217" t="s">
        <v>72</v>
      </c>
    </row>
    <row r="208" spans="1:13" ht="12.75">
      <c r="A208" s="156" t="s">
        <v>271</v>
      </c>
      <c r="B208" s="213">
        <v>302</v>
      </c>
      <c r="C208" s="186">
        <v>328</v>
      </c>
      <c r="D208" s="186">
        <v>331</v>
      </c>
      <c r="E208" s="186">
        <v>323</v>
      </c>
      <c r="F208" s="186">
        <v>278</v>
      </c>
      <c r="G208" s="186">
        <v>307</v>
      </c>
      <c r="H208" s="186">
        <v>309</v>
      </c>
      <c r="I208" s="186">
        <v>325</v>
      </c>
      <c r="J208" s="186">
        <v>306</v>
      </c>
      <c r="K208" s="186">
        <v>298</v>
      </c>
      <c r="L208" s="192">
        <v>308</v>
      </c>
      <c r="M208" s="189">
        <f aca="true" t="shared" si="19" ref="M208:M215">SUM(B208:L208)</f>
        <v>3415</v>
      </c>
    </row>
    <row r="209" spans="1:13" ht="12.75">
      <c r="A209" s="134" t="s">
        <v>446</v>
      </c>
      <c r="B209" s="214">
        <v>326</v>
      </c>
      <c r="C209" s="91">
        <v>291</v>
      </c>
      <c r="D209" s="91">
        <v>301</v>
      </c>
      <c r="E209" s="91">
        <v>319</v>
      </c>
      <c r="F209" s="91">
        <v>293</v>
      </c>
      <c r="G209" s="91">
        <v>288</v>
      </c>
      <c r="H209" s="91">
        <v>311</v>
      </c>
      <c r="I209" s="91">
        <v>308</v>
      </c>
      <c r="J209" s="91">
        <v>309</v>
      </c>
      <c r="K209" s="91">
        <v>316</v>
      </c>
      <c r="L209" s="193">
        <v>333</v>
      </c>
      <c r="M209" s="190">
        <f t="shared" si="19"/>
        <v>3395</v>
      </c>
    </row>
    <row r="210" spans="1:13" ht="12.75">
      <c r="A210" s="135" t="s">
        <v>447</v>
      </c>
      <c r="B210" s="214">
        <v>330</v>
      </c>
      <c r="C210" s="91">
        <v>332</v>
      </c>
      <c r="D210" s="91">
        <v>330</v>
      </c>
      <c r="E210" s="91">
        <v>334</v>
      </c>
      <c r="F210" s="91">
        <v>313</v>
      </c>
      <c r="G210" s="91">
        <v>325</v>
      </c>
      <c r="H210" s="91">
        <v>335</v>
      </c>
      <c r="I210" s="91">
        <v>343</v>
      </c>
      <c r="J210" s="91">
        <v>299</v>
      </c>
      <c r="K210" s="91">
        <v>310</v>
      </c>
      <c r="L210" s="193">
        <v>347</v>
      </c>
      <c r="M210" s="190">
        <f t="shared" si="19"/>
        <v>3598</v>
      </c>
    </row>
    <row r="211" spans="1:13" ht="12.75">
      <c r="A211" s="135" t="s">
        <v>306</v>
      </c>
      <c r="B211" s="214">
        <v>0</v>
      </c>
      <c r="C211" s="91">
        <v>0</v>
      </c>
      <c r="D211" s="91">
        <v>0</v>
      </c>
      <c r="E211" s="91">
        <v>0</v>
      </c>
      <c r="F211" s="91">
        <v>0</v>
      </c>
      <c r="G211" s="91">
        <v>0</v>
      </c>
      <c r="H211" s="91">
        <v>0</v>
      </c>
      <c r="I211" s="91">
        <v>0</v>
      </c>
      <c r="J211" s="91">
        <v>0</v>
      </c>
      <c r="K211" s="91">
        <v>0</v>
      </c>
      <c r="L211" s="193">
        <v>0</v>
      </c>
      <c r="M211" s="190">
        <f t="shared" si="19"/>
        <v>0</v>
      </c>
    </row>
    <row r="212" spans="1:13" ht="12.75">
      <c r="A212" s="135" t="s">
        <v>311</v>
      </c>
      <c r="B212" s="214">
        <v>343</v>
      </c>
      <c r="C212" s="91">
        <v>327</v>
      </c>
      <c r="D212" s="91">
        <v>322</v>
      </c>
      <c r="E212" s="91">
        <v>342</v>
      </c>
      <c r="F212" s="91">
        <v>327</v>
      </c>
      <c r="G212" s="91">
        <v>326</v>
      </c>
      <c r="H212" s="91">
        <v>329</v>
      </c>
      <c r="I212" s="91">
        <v>337</v>
      </c>
      <c r="J212" s="91">
        <v>319</v>
      </c>
      <c r="K212" s="91">
        <v>341</v>
      </c>
      <c r="L212" s="193">
        <v>328</v>
      </c>
      <c r="M212" s="190">
        <f t="shared" si="19"/>
        <v>3641</v>
      </c>
    </row>
    <row r="213" spans="1:13" ht="12.75">
      <c r="A213" s="135" t="s">
        <v>323</v>
      </c>
      <c r="B213" s="214">
        <v>0</v>
      </c>
      <c r="C213" s="91">
        <v>0</v>
      </c>
      <c r="D213" s="91">
        <v>0</v>
      </c>
      <c r="E213" s="91">
        <v>0</v>
      </c>
      <c r="F213" s="91">
        <v>0</v>
      </c>
      <c r="G213" s="91">
        <v>0</v>
      </c>
      <c r="H213" s="91">
        <v>0</v>
      </c>
      <c r="I213" s="91">
        <v>0</v>
      </c>
      <c r="J213" s="91">
        <v>0</v>
      </c>
      <c r="K213" s="91">
        <v>0</v>
      </c>
      <c r="L213" s="193">
        <v>0</v>
      </c>
      <c r="M213" s="190">
        <f t="shared" si="19"/>
        <v>0</v>
      </c>
    </row>
    <row r="214" spans="1:13" ht="12.75">
      <c r="A214" s="135" t="s">
        <v>326</v>
      </c>
      <c r="B214" s="214">
        <v>0</v>
      </c>
      <c r="C214" s="91">
        <v>0</v>
      </c>
      <c r="D214" s="91">
        <v>0</v>
      </c>
      <c r="E214" s="91">
        <v>0</v>
      </c>
      <c r="F214" s="91">
        <v>0</v>
      </c>
      <c r="G214" s="91">
        <v>0</v>
      </c>
      <c r="H214" s="91">
        <v>0</v>
      </c>
      <c r="I214" s="91">
        <v>0</v>
      </c>
      <c r="J214" s="91">
        <v>0</v>
      </c>
      <c r="K214" s="91">
        <v>0</v>
      </c>
      <c r="L214" s="193">
        <v>0</v>
      </c>
      <c r="M214" s="190">
        <f t="shared" si="19"/>
        <v>0</v>
      </c>
    </row>
    <row r="215" spans="1:13" ht="13.5" thickBot="1">
      <c r="A215" s="187"/>
      <c r="B215" s="215">
        <v>0</v>
      </c>
      <c r="C215" s="188">
        <v>0</v>
      </c>
      <c r="D215" s="188">
        <v>0</v>
      </c>
      <c r="E215" s="188">
        <v>0</v>
      </c>
      <c r="F215" s="188">
        <v>0</v>
      </c>
      <c r="G215" s="188">
        <v>0</v>
      </c>
      <c r="H215" s="188">
        <v>0</v>
      </c>
      <c r="I215" s="188">
        <v>0</v>
      </c>
      <c r="J215" s="188">
        <v>0</v>
      </c>
      <c r="K215" s="188">
        <v>0</v>
      </c>
      <c r="L215" s="194">
        <v>0</v>
      </c>
      <c r="M215" s="191">
        <f t="shared" si="19"/>
        <v>0</v>
      </c>
    </row>
    <row r="216" spans="2:13" ht="13.5" thickBot="1">
      <c r="B216" s="69"/>
      <c r="C216" s="69"/>
      <c r="D216" s="69"/>
      <c r="E216" s="69"/>
      <c r="F216" s="69"/>
      <c r="G216" s="69"/>
      <c r="H216" s="69"/>
      <c r="I216" s="69"/>
      <c r="J216" s="69"/>
      <c r="K216" s="69"/>
      <c r="L216" s="69"/>
      <c r="M216" s="69"/>
    </row>
    <row r="217" spans="1:13" ht="13.5" thickBot="1">
      <c r="A217" s="175" t="s">
        <v>48</v>
      </c>
      <c r="B217" s="216" t="s">
        <v>61</v>
      </c>
      <c r="C217" s="195" t="s">
        <v>62</v>
      </c>
      <c r="D217" s="195" t="s">
        <v>63</v>
      </c>
      <c r="E217" s="195" t="s">
        <v>64</v>
      </c>
      <c r="F217" s="195" t="s">
        <v>65</v>
      </c>
      <c r="G217" s="195" t="s">
        <v>66</v>
      </c>
      <c r="H217" s="195" t="s">
        <v>67</v>
      </c>
      <c r="I217" s="195" t="s">
        <v>68</v>
      </c>
      <c r="J217" s="195" t="s">
        <v>69</v>
      </c>
      <c r="K217" s="195" t="s">
        <v>70</v>
      </c>
      <c r="L217" s="196" t="s">
        <v>71</v>
      </c>
      <c r="M217" s="217" t="s">
        <v>72</v>
      </c>
    </row>
    <row r="218" spans="1:13" ht="12.75">
      <c r="A218" s="156" t="s">
        <v>54</v>
      </c>
      <c r="B218" s="213">
        <v>321</v>
      </c>
      <c r="C218" s="186">
        <v>319</v>
      </c>
      <c r="D218" s="186">
        <v>325</v>
      </c>
      <c r="E218" s="186">
        <v>310</v>
      </c>
      <c r="F218" s="186">
        <v>318</v>
      </c>
      <c r="G218" s="186">
        <v>331</v>
      </c>
      <c r="H218" s="186">
        <v>338</v>
      </c>
      <c r="I218" s="186">
        <v>317</v>
      </c>
      <c r="J218" s="186">
        <v>318</v>
      </c>
      <c r="K218" s="186">
        <v>314</v>
      </c>
      <c r="L218" s="192">
        <v>312</v>
      </c>
      <c r="M218" s="189">
        <f aca="true" t="shared" si="20" ref="M218:M225">SUM(B218:L218)</f>
        <v>3523</v>
      </c>
    </row>
    <row r="219" spans="1:13" ht="12.75">
      <c r="A219" s="134" t="s">
        <v>55</v>
      </c>
      <c r="B219" s="214">
        <v>306</v>
      </c>
      <c r="C219" s="91">
        <v>313</v>
      </c>
      <c r="D219" s="91">
        <v>293</v>
      </c>
      <c r="E219" s="91">
        <v>318</v>
      </c>
      <c r="F219" s="91">
        <v>272</v>
      </c>
      <c r="G219" s="91">
        <v>303</v>
      </c>
      <c r="H219" s="91">
        <v>305</v>
      </c>
      <c r="I219" s="91">
        <v>303</v>
      </c>
      <c r="J219" s="91">
        <v>288</v>
      </c>
      <c r="K219" s="91">
        <v>312</v>
      </c>
      <c r="L219" s="193">
        <v>269</v>
      </c>
      <c r="M219" s="190">
        <f t="shared" si="20"/>
        <v>3282</v>
      </c>
    </row>
    <row r="220" spans="1:13" ht="12.75">
      <c r="A220" s="135" t="s">
        <v>440</v>
      </c>
      <c r="B220" s="214">
        <v>380</v>
      </c>
      <c r="C220" s="91">
        <v>355</v>
      </c>
      <c r="D220" s="91">
        <v>359</v>
      </c>
      <c r="E220" s="91">
        <v>385</v>
      </c>
      <c r="F220" s="91">
        <v>357</v>
      </c>
      <c r="G220" s="91">
        <v>356</v>
      </c>
      <c r="H220" s="91">
        <v>381</v>
      </c>
      <c r="I220" s="91">
        <v>370</v>
      </c>
      <c r="J220" s="91">
        <v>376</v>
      </c>
      <c r="K220" s="91">
        <v>382</v>
      </c>
      <c r="L220" s="193">
        <v>339</v>
      </c>
      <c r="M220" s="190">
        <f t="shared" si="20"/>
        <v>4040</v>
      </c>
    </row>
    <row r="221" spans="1:13" ht="12.75">
      <c r="A221" s="135" t="s">
        <v>57</v>
      </c>
      <c r="B221" s="214">
        <v>331</v>
      </c>
      <c r="C221" s="91">
        <v>340</v>
      </c>
      <c r="D221" s="91">
        <v>314</v>
      </c>
      <c r="E221" s="91">
        <v>336</v>
      </c>
      <c r="F221" s="91">
        <v>334</v>
      </c>
      <c r="G221" s="91">
        <v>319</v>
      </c>
      <c r="H221" s="91">
        <v>344</v>
      </c>
      <c r="I221" s="91">
        <v>338</v>
      </c>
      <c r="J221" s="91">
        <v>333</v>
      </c>
      <c r="K221" s="91">
        <v>317</v>
      </c>
      <c r="L221" s="193">
        <v>314</v>
      </c>
      <c r="M221" s="190">
        <f t="shared" si="20"/>
        <v>3620</v>
      </c>
    </row>
    <row r="222" spans="1:13" ht="12.75">
      <c r="A222" s="135"/>
      <c r="B222" s="214">
        <v>0</v>
      </c>
      <c r="C222" s="91">
        <v>0</v>
      </c>
      <c r="D222" s="91">
        <v>0</v>
      </c>
      <c r="E222" s="91">
        <v>0</v>
      </c>
      <c r="F222" s="91">
        <v>0</v>
      </c>
      <c r="G222" s="91">
        <v>0</v>
      </c>
      <c r="H222" s="91">
        <v>0</v>
      </c>
      <c r="I222" s="91">
        <v>0</v>
      </c>
      <c r="J222" s="91">
        <v>0</v>
      </c>
      <c r="K222" s="91">
        <v>0</v>
      </c>
      <c r="L222" s="193">
        <v>0</v>
      </c>
      <c r="M222" s="190">
        <f t="shared" si="20"/>
        <v>0</v>
      </c>
    </row>
    <row r="223" spans="1:13" ht="12.75">
      <c r="A223" s="135"/>
      <c r="B223" s="214">
        <v>0</v>
      </c>
      <c r="C223" s="91">
        <v>0</v>
      </c>
      <c r="D223" s="91">
        <v>0</v>
      </c>
      <c r="E223" s="91">
        <v>0</v>
      </c>
      <c r="F223" s="91">
        <v>0</v>
      </c>
      <c r="G223" s="91">
        <v>0</v>
      </c>
      <c r="H223" s="91">
        <v>0</v>
      </c>
      <c r="I223" s="91">
        <v>0</v>
      </c>
      <c r="J223" s="91">
        <v>0</v>
      </c>
      <c r="K223" s="91">
        <v>0</v>
      </c>
      <c r="L223" s="193">
        <v>0</v>
      </c>
      <c r="M223" s="190">
        <f t="shared" si="20"/>
        <v>0</v>
      </c>
    </row>
    <row r="224" spans="1:13" ht="12.75">
      <c r="A224" s="135"/>
      <c r="B224" s="214">
        <v>0</v>
      </c>
      <c r="C224" s="91">
        <v>0</v>
      </c>
      <c r="D224" s="91">
        <v>0</v>
      </c>
      <c r="E224" s="91">
        <v>0</v>
      </c>
      <c r="F224" s="91">
        <v>0</v>
      </c>
      <c r="G224" s="91">
        <v>0</v>
      </c>
      <c r="H224" s="91">
        <v>0</v>
      </c>
      <c r="I224" s="91">
        <v>0</v>
      </c>
      <c r="J224" s="91">
        <v>0</v>
      </c>
      <c r="K224" s="91">
        <v>0</v>
      </c>
      <c r="L224" s="193">
        <v>0</v>
      </c>
      <c r="M224" s="190">
        <f t="shared" si="20"/>
        <v>0</v>
      </c>
    </row>
    <row r="225" spans="1:13" ht="13.5" thickBot="1">
      <c r="A225" s="187"/>
      <c r="B225" s="215">
        <v>0</v>
      </c>
      <c r="C225" s="188">
        <v>0</v>
      </c>
      <c r="D225" s="188">
        <v>0</v>
      </c>
      <c r="E225" s="188">
        <v>0</v>
      </c>
      <c r="F225" s="188">
        <v>0</v>
      </c>
      <c r="G225" s="188">
        <v>0</v>
      </c>
      <c r="H225" s="188">
        <v>0</v>
      </c>
      <c r="I225" s="188">
        <v>0</v>
      </c>
      <c r="J225" s="188">
        <v>0</v>
      </c>
      <c r="K225" s="188">
        <v>0</v>
      </c>
      <c r="L225" s="194">
        <v>0</v>
      </c>
      <c r="M225" s="191">
        <f t="shared" si="20"/>
        <v>0</v>
      </c>
    </row>
    <row r="226" ht="13.5" thickBot="1"/>
    <row r="227" spans="1:13" ht="13.5" thickBot="1">
      <c r="A227" s="203"/>
      <c r="B227" s="216" t="s">
        <v>61</v>
      </c>
      <c r="C227" s="195" t="s">
        <v>62</v>
      </c>
      <c r="D227" s="195" t="s">
        <v>63</v>
      </c>
      <c r="E227" s="195" t="s">
        <v>64</v>
      </c>
      <c r="F227" s="195" t="s">
        <v>65</v>
      </c>
      <c r="G227" s="195" t="s">
        <v>66</v>
      </c>
      <c r="H227" s="195" t="s">
        <v>67</v>
      </c>
      <c r="I227" s="195" t="s">
        <v>68</v>
      </c>
      <c r="J227" s="195" t="s">
        <v>69</v>
      </c>
      <c r="K227" s="195" t="s">
        <v>70</v>
      </c>
      <c r="L227" s="196" t="s">
        <v>71</v>
      </c>
      <c r="M227" s="217" t="s">
        <v>72</v>
      </c>
    </row>
    <row r="228" spans="1:13" ht="12.75">
      <c r="A228" s="204"/>
      <c r="B228" s="213">
        <v>0</v>
      </c>
      <c r="C228" s="186">
        <v>0</v>
      </c>
      <c r="D228" s="186">
        <v>0</v>
      </c>
      <c r="E228" s="186">
        <v>0</v>
      </c>
      <c r="F228" s="186">
        <v>0</v>
      </c>
      <c r="G228" s="186">
        <v>0</v>
      </c>
      <c r="H228" s="186">
        <v>0</v>
      </c>
      <c r="I228" s="186">
        <v>0</v>
      </c>
      <c r="J228" s="186">
        <v>0</v>
      </c>
      <c r="K228" s="186">
        <v>0</v>
      </c>
      <c r="L228" s="192">
        <v>0</v>
      </c>
      <c r="M228" s="189">
        <f aca="true" t="shared" si="21" ref="M228:M235">SUM(B228:L228)</f>
        <v>0</v>
      </c>
    </row>
    <row r="229" spans="1:13" ht="12.75">
      <c r="A229" s="205"/>
      <c r="B229" s="214">
        <v>0</v>
      </c>
      <c r="C229" s="91">
        <v>0</v>
      </c>
      <c r="D229" s="91">
        <v>0</v>
      </c>
      <c r="E229" s="91">
        <v>0</v>
      </c>
      <c r="F229" s="91">
        <v>0</v>
      </c>
      <c r="G229" s="91">
        <v>0</v>
      </c>
      <c r="H229" s="91">
        <v>0</v>
      </c>
      <c r="I229" s="91">
        <v>0</v>
      </c>
      <c r="J229" s="91">
        <v>0</v>
      </c>
      <c r="K229" s="91">
        <v>0</v>
      </c>
      <c r="L229" s="193">
        <v>0</v>
      </c>
      <c r="M229" s="190">
        <f t="shared" si="21"/>
        <v>0</v>
      </c>
    </row>
    <row r="230" spans="1:13" ht="12.75">
      <c r="A230" s="205"/>
      <c r="B230" s="214">
        <v>0</v>
      </c>
      <c r="C230" s="91">
        <v>0</v>
      </c>
      <c r="D230" s="91">
        <v>0</v>
      </c>
      <c r="E230" s="91">
        <v>0</v>
      </c>
      <c r="F230" s="91">
        <v>0</v>
      </c>
      <c r="G230" s="91">
        <v>0</v>
      </c>
      <c r="H230" s="91">
        <v>0</v>
      </c>
      <c r="I230" s="91">
        <v>0</v>
      </c>
      <c r="J230" s="91">
        <v>0</v>
      </c>
      <c r="K230" s="91">
        <v>0</v>
      </c>
      <c r="L230" s="193">
        <v>0</v>
      </c>
      <c r="M230" s="190">
        <f t="shared" si="21"/>
        <v>0</v>
      </c>
    </row>
    <row r="231" spans="1:13" ht="12.75">
      <c r="A231" s="205"/>
      <c r="B231" s="214">
        <v>0</v>
      </c>
      <c r="C231" s="91">
        <v>0</v>
      </c>
      <c r="D231" s="91">
        <v>0</v>
      </c>
      <c r="E231" s="91">
        <v>0</v>
      </c>
      <c r="F231" s="91">
        <v>0</v>
      </c>
      <c r="G231" s="91">
        <v>0</v>
      </c>
      <c r="H231" s="91">
        <v>0</v>
      </c>
      <c r="I231" s="91">
        <v>0</v>
      </c>
      <c r="J231" s="91">
        <v>0</v>
      </c>
      <c r="K231" s="91">
        <v>0</v>
      </c>
      <c r="L231" s="193">
        <v>0</v>
      </c>
      <c r="M231" s="190">
        <f t="shared" si="21"/>
        <v>0</v>
      </c>
    </row>
    <row r="232" spans="1:13" ht="12.75">
      <c r="A232" s="205"/>
      <c r="B232" s="214">
        <v>0</v>
      </c>
      <c r="C232" s="91">
        <v>0</v>
      </c>
      <c r="D232" s="91">
        <v>0</v>
      </c>
      <c r="E232" s="91">
        <v>0</v>
      </c>
      <c r="F232" s="91"/>
      <c r="G232" s="91">
        <v>0</v>
      </c>
      <c r="H232" s="91">
        <v>0</v>
      </c>
      <c r="I232" s="91">
        <v>0</v>
      </c>
      <c r="J232" s="91">
        <v>0</v>
      </c>
      <c r="K232" s="91">
        <v>0</v>
      </c>
      <c r="L232" s="193">
        <v>0</v>
      </c>
      <c r="M232" s="190">
        <f t="shared" si="21"/>
        <v>0</v>
      </c>
    </row>
    <row r="233" spans="1:13" ht="12.75">
      <c r="A233" s="205"/>
      <c r="B233" s="214">
        <v>0</v>
      </c>
      <c r="C233" s="91">
        <v>0</v>
      </c>
      <c r="D233" s="91">
        <v>0</v>
      </c>
      <c r="E233" s="91">
        <v>0</v>
      </c>
      <c r="F233" s="91">
        <v>0</v>
      </c>
      <c r="G233" s="91">
        <v>0</v>
      </c>
      <c r="H233" s="91">
        <v>0</v>
      </c>
      <c r="I233" s="91">
        <v>0</v>
      </c>
      <c r="J233" s="91">
        <v>0</v>
      </c>
      <c r="K233" s="91">
        <v>0</v>
      </c>
      <c r="L233" s="193">
        <v>0</v>
      </c>
      <c r="M233" s="190">
        <f t="shared" si="21"/>
        <v>0</v>
      </c>
    </row>
    <row r="234" spans="1:14" ht="12.75">
      <c r="A234" s="205"/>
      <c r="B234" s="214">
        <v>0</v>
      </c>
      <c r="C234" s="91">
        <v>0</v>
      </c>
      <c r="D234" s="91">
        <v>0</v>
      </c>
      <c r="E234" s="91">
        <v>0</v>
      </c>
      <c r="F234" s="91">
        <v>0</v>
      </c>
      <c r="G234" s="91">
        <v>0</v>
      </c>
      <c r="H234" s="91">
        <v>0</v>
      </c>
      <c r="I234" s="91">
        <v>0</v>
      </c>
      <c r="J234" s="91">
        <v>0</v>
      </c>
      <c r="K234" s="91">
        <v>0</v>
      </c>
      <c r="L234" s="193">
        <v>0</v>
      </c>
      <c r="M234" s="190">
        <f t="shared" si="21"/>
        <v>0</v>
      </c>
      <c r="N234" s="334"/>
    </row>
    <row r="235" spans="1:13" ht="13.5" thickBot="1">
      <c r="A235" s="187"/>
      <c r="B235" s="215">
        <v>0</v>
      </c>
      <c r="C235" s="188">
        <v>0</v>
      </c>
      <c r="D235" s="188">
        <v>0</v>
      </c>
      <c r="E235" s="188">
        <v>0</v>
      </c>
      <c r="F235" s="188">
        <v>0</v>
      </c>
      <c r="G235" s="188">
        <v>0</v>
      </c>
      <c r="H235" s="188">
        <v>0</v>
      </c>
      <c r="I235" s="188">
        <v>0</v>
      </c>
      <c r="J235" s="188">
        <v>0</v>
      </c>
      <c r="K235" s="188">
        <v>0</v>
      </c>
      <c r="L235" s="194">
        <v>0</v>
      </c>
      <c r="M235" s="191">
        <f t="shared" si="21"/>
        <v>0</v>
      </c>
    </row>
    <row r="236" ht="13.5" thickBot="1"/>
    <row r="237" spans="1:13" ht="13.5" thickBot="1">
      <c r="A237" s="203"/>
      <c r="B237" s="216" t="s">
        <v>61</v>
      </c>
      <c r="C237" s="195" t="s">
        <v>62</v>
      </c>
      <c r="D237" s="195" t="s">
        <v>63</v>
      </c>
      <c r="E237" s="195" t="s">
        <v>64</v>
      </c>
      <c r="F237" s="195" t="s">
        <v>65</v>
      </c>
      <c r="G237" s="195" t="s">
        <v>66</v>
      </c>
      <c r="H237" s="195" t="s">
        <v>67</v>
      </c>
      <c r="I237" s="195" t="s">
        <v>68</v>
      </c>
      <c r="J237" s="195" t="s">
        <v>69</v>
      </c>
      <c r="K237" s="195" t="s">
        <v>70</v>
      </c>
      <c r="L237" s="196" t="s">
        <v>71</v>
      </c>
      <c r="M237" s="217" t="s">
        <v>72</v>
      </c>
    </row>
    <row r="238" spans="1:13" ht="12.75">
      <c r="A238" s="209"/>
      <c r="B238" s="213">
        <v>0</v>
      </c>
      <c r="C238" s="186">
        <v>0</v>
      </c>
      <c r="D238" s="186">
        <v>0</v>
      </c>
      <c r="E238" s="186">
        <v>0</v>
      </c>
      <c r="F238" s="186">
        <v>0</v>
      </c>
      <c r="G238" s="186">
        <v>0</v>
      </c>
      <c r="H238" s="186">
        <v>0</v>
      </c>
      <c r="I238" s="186">
        <v>0</v>
      </c>
      <c r="J238" s="186">
        <v>0</v>
      </c>
      <c r="K238" s="186">
        <v>0</v>
      </c>
      <c r="L238" s="192">
        <v>0</v>
      </c>
      <c r="M238" s="189">
        <f aca="true" t="shared" si="22" ref="M238:M245">SUM(B238:L238)</f>
        <v>0</v>
      </c>
    </row>
    <row r="239" spans="1:13" ht="12.75">
      <c r="A239" s="211"/>
      <c r="B239" s="214">
        <v>0</v>
      </c>
      <c r="C239" s="91">
        <v>0</v>
      </c>
      <c r="D239" s="91">
        <v>0</v>
      </c>
      <c r="E239" s="91">
        <v>0</v>
      </c>
      <c r="F239" s="91">
        <v>0</v>
      </c>
      <c r="G239" s="91">
        <v>0</v>
      </c>
      <c r="H239" s="91">
        <v>0</v>
      </c>
      <c r="I239" s="91">
        <v>0</v>
      </c>
      <c r="J239" s="91">
        <v>0</v>
      </c>
      <c r="K239" s="91">
        <v>0</v>
      </c>
      <c r="L239" s="193">
        <v>0</v>
      </c>
      <c r="M239" s="190">
        <f t="shared" si="22"/>
        <v>0</v>
      </c>
    </row>
    <row r="240" spans="1:13" ht="12.75">
      <c r="A240" s="205"/>
      <c r="B240" s="214">
        <v>0</v>
      </c>
      <c r="C240" s="91">
        <v>0</v>
      </c>
      <c r="D240" s="91">
        <v>0</v>
      </c>
      <c r="E240" s="91">
        <v>0</v>
      </c>
      <c r="F240" s="91">
        <v>0</v>
      </c>
      <c r="G240" s="91">
        <v>0</v>
      </c>
      <c r="H240" s="91">
        <v>0</v>
      </c>
      <c r="I240" s="91">
        <v>0</v>
      </c>
      <c r="J240" s="91">
        <v>0</v>
      </c>
      <c r="K240" s="91">
        <v>0</v>
      </c>
      <c r="L240" s="193">
        <v>0</v>
      </c>
      <c r="M240" s="190">
        <f t="shared" si="22"/>
        <v>0</v>
      </c>
    </row>
    <row r="241" spans="1:13" ht="12.75">
      <c r="A241" s="205"/>
      <c r="B241" s="214">
        <v>0</v>
      </c>
      <c r="C241" s="91">
        <v>0</v>
      </c>
      <c r="D241" s="91">
        <v>0</v>
      </c>
      <c r="E241" s="91">
        <v>0</v>
      </c>
      <c r="F241" s="91">
        <v>0</v>
      </c>
      <c r="G241" s="91">
        <v>0</v>
      </c>
      <c r="H241" s="91">
        <v>0</v>
      </c>
      <c r="I241" s="91">
        <v>0</v>
      </c>
      <c r="J241" s="91">
        <v>0</v>
      </c>
      <c r="K241" s="91">
        <v>0</v>
      </c>
      <c r="L241" s="193">
        <v>0</v>
      </c>
      <c r="M241" s="190">
        <f t="shared" si="22"/>
        <v>0</v>
      </c>
    </row>
    <row r="242" spans="1:13" ht="12.75">
      <c r="A242" s="205"/>
      <c r="B242" s="214">
        <v>0</v>
      </c>
      <c r="C242" s="91">
        <v>0</v>
      </c>
      <c r="D242" s="91">
        <v>0</v>
      </c>
      <c r="E242" s="91">
        <v>0</v>
      </c>
      <c r="F242" s="91">
        <v>0</v>
      </c>
      <c r="G242" s="91">
        <v>0</v>
      </c>
      <c r="H242" s="91">
        <v>0</v>
      </c>
      <c r="I242" s="91">
        <v>0</v>
      </c>
      <c r="J242" s="91">
        <v>0</v>
      </c>
      <c r="K242" s="91">
        <v>0</v>
      </c>
      <c r="L242" s="193">
        <v>0</v>
      </c>
      <c r="M242" s="190">
        <f t="shared" si="22"/>
        <v>0</v>
      </c>
    </row>
    <row r="243" spans="1:13" ht="12.75">
      <c r="A243" s="135"/>
      <c r="B243" s="214">
        <v>0</v>
      </c>
      <c r="C243" s="91">
        <v>0</v>
      </c>
      <c r="D243" s="91">
        <v>0</v>
      </c>
      <c r="E243" s="91">
        <v>0</v>
      </c>
      <c r="F243" s="91">
        <v>0</v>
      </c>
      <c r="G243" s="91">
        <v>0</v>
      </c>
      <c r="H243" s="91">
        <v>0</v>
      </c>
      <c r="I243" s="91">
        <v>0</v>
      </c>
      <c r="J243" s="91">
        <v>0</v>
      </c>
      <c r="K243" s="91">
        <v>0</v>
      </c>
      <c r="L243" s="193">
        <v>0</v>
      </c>
      <c r="M243" s="190">
        <f t="shared" si="22"/>
        <v>0</v>
      </c>
    </row>
    <row r="244" spans="1:13" ht="12.75">
      <c r="A244" s="135"/>
      <c r="B244" s="214">
        <v>0</v>
      </c>
      <c r="C244" s="91">
        <v>0</v>
      </c>
      <c r="D244" s="91">
        <v>0</v>
      </c>
      <c r="E244" s="91">
        <v>0</v>
      </c>
      <c r="F244" s="91">
        <v>0</v>
      </c>
      <c r="G244" s="91">
        <v>0</v>
      </c>
      <c r="H244" s="91">
        <v>0</v>
      </c>
      <c r="I244" s="91">
        <v>0</v>
      </c>
      <c r="J244" s="91">
        <v>0</v>
      </c>
      <c r="K244" s="91">
        <v>0</v>
      </c>
      <c r="L244" s="193">
        <v>0</v>
      </c>
      <c r="M244" s="190">
        <f t="shared" si="22"/>
        <v>0</v>
      </c>
    </row>
    <row r="245" spans="1:13" ht="13.5" thickBot="1">
      <c r="A245" s="187"/>
      <c r="B245" s="215">
        <v>0</v>
      </c>
      <c r="C245" s="188">
        <v>0</v>
      </c>
      <c r="D245" s="188">
        <v>0</v>
      </c>
      <c r="E245" s="188">
        <v>0</v>
      </c>
      <c r="F245" s="188">
        <v>0</v>
      </c>
      <c r="G245" s="188">
        <v>0</v>
      </c>
      <c r="H245" s="188">
        <v>0</v>
      </c>
      <c r="I245" s="188">
        <v>0</v>
      </c>
      <c r="J245" s="188">
        <v>0</v>
      </c>
      <c r="K245" s="188">
        <v>0</v>
      </c>
      <c r="L245" s="194">
        <v>0</v>
      </c>
      <c r="M245" s="191">
        <f t="shared" si="22"/>
        <v>0</v>
      </c>
    </row>
  </sheetData>
  <sheetProtection/>
  <mergeCells count="1">
    <mergeCell ref="C22:D22"/>
  </mergeCells>
  <conditionalFormatting sqref="A5 A3 A15 A13 A25 A23 A33 A45 A43 A55 A53 A63 A75 A73 A95 A93 A105 A103 A115 A113 A127 A199 A135 A149 A147 A167 A169 A179 A177 A97:A101 A189 A187 A65 A207 A140:A145 A27:A31 A191:A192 A151:A155 A129:A133 A235 A57:A61 A77:A81 A37:A41 A7:A11 A125 A47:A51 A117:A121 A107:A111 A209 A219 A217 A181:A185 A67:A71 A211:A215 A221:A225 A243:A245 A35 A197 A201:A205 A17:A21 A157 A83:A91 A164:A165 A171:A175">
    <cfRule type="cellIs" priority="6" dxfId="157" operator="equal" stopIfTrue="1">
      <formula>0</formula>
    </cfRule>
  </conditionalFormatting>
  <conditionalFormatting sqref="A137 A139">
    <cfRule type="cellIs" priority="4" dxfId="157" operator="equal" stopIfTrue="1">
      <formula>0</formula>
    </cfRule>
  </conditionalFormatting>
  <conditionalFormatting sqref="A227 A229:A234">
    <cfRule type="cellIs" priority="3" dxfId="157" operator="equal" stopIfTrue="1">
      <formula>0</formula>
    </cfRule>
  </conditionalFormatting>
  <conditionalFormatting sqref="A158:A163">
    <cfRule type="cellIs" priority="2" dxfId="157" operator="equal" stopIfTrue="1">
      <formula>0</formula>
    </cfRule>
  </conditionalFormatting>
  <conditionalFormatting sqref="A237 A239:A242">
    <cfRule type="cellIs" priority="1" dxfId="157" operator="equal" stopIfTrue="1">
      <formula>0</formula>
    </cfRule>
  </conditionalFormatting>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W89"/>
  <sheetViews>
    <sheetView zoomScalePageLayoutView="0" workbookViewId="0" topLeftCell="A16">
      <selection activeCell="X43" sqref="X43"/>
    </sheetView>
  </sheetViews>
  <sheetFormatPr defaultColWidth="9.00390625" defaultRowHeight="12.75"/>
  <cols>
    <col min="1" max="1" width="9.625" style="0" customWidth="1"/>
    <col min="2" max="3" width="3.625" style="0" customWidth="1"/>
    <col min="4" max="4" width="5.625" style="0" customWidth="1"/>
    <col min="5" max="5" width="5.75390625" style="0" customWidth="1"/>
    <col min="7" max="7" width="11.25390625" style="0" customWidth="1"/>
    <col min="8" max="9" width="3.625" style="0" customWidth="1"/>
    <col min="10" max="10" width="5.25390625" style="0" customWidth="1"/>
    <col min="11" max="11" width="6.375" style="0" customWidth="1"/>
    <col min="14" max="15" width="3.625" style="0" customWidth="1"/>
    <col min="16" max="16" width="5.375" style="0" customWidth="1"/>
    <col min="17" max="17" width="5.75390625" style="0" customWidth="1"/>
    <col min="20" max="20" width="3.625" style="0" customWidth="1"/>
    <col min="21" max="21" width="5.625" style="0" customWidth="1"/>
    <col min="22" max="22" width="5.375" style="0" customWidth="1"/>
    <col min="23" max="23" width="5.75390625" style="0" customWidth="1"/>
  </cols>
  <sheetData>
    <row r="1" spans="2:5" ht="12.75">
      <c r="B1" s="94"/>
      <c r="C1" s="94"/>
      <c r="D1" s="94"/>
      <c r="E1" s="94"/>
    </row>
    <row r="2" spans="1:23" ht="12.75">
      <c r="A2" s="95" t="s">
        <v>34</v>
      </c>
      <c r="B2" s="96" t="s">
        <v>73</v>
      </c>
      <c r="C2" s="96" t="s">
        <v>2</v>
      </c>
      <c r="D2" s="96" t="s">
        <v>74</v>
      </c>
      <c r="E2" s="96" t="s">
        <v>75</v>
      </c>
      <c r="G2" s="97" t="s">
        <v>44</v>
      </c>
      <c r="H2" s="96" t="s">
        <v>73</v>
      </c>
      <c r="I2" s="96" t="s">
        <v>2</v>
      </c>
      <c r="J2" s="96" t="s">
        <v>74</v>
      </c>
      <c r="K2" s="96" t="s">
        <v>75</v>
      </c>
      <c r="M2" s="98" t="s">
        <v>239</v>
      </c>
      <c r="N2" s="96" t="s">
        <v>73</v>
      </c>
      <c r="O2" s="96" t="s">
        <v>2</v>
      </c>
      <c r="P2" s="96" t="s">
        <v>74</v>
      </c>
      <c r="Q2" s="96" t="s">
        <v>75</v>
      </c>
      <c r="S2" s="302" t="s">
        <v>472</v>
      </c>
      <c r="T2" s="301" t="s">
        <v>73</v>
      </c>
      <c r="U2" s="96" t="s">
        <v>2</v>
      </c>
      <c r="V2" s="96" t="s">
        <v>74</v>
      </c>
      <c r="W2" s="96" t="s">
        <v>75</v>
      </c>
    </row>
    <row r="3" spans="2:23" ht="12.75">
      <c r="B3" s="99">
        <v>1</v>
      </c>
      <c r="C3" s="99">
        <v>0</v>
      </c>
      <c r="D3" s="99">
        <v>4</v>
      </c>
      <c r="E3" s="99">
        <v>1390</v>
      </c>
      <c r="H3" s="99">
        <v>1</v>
      </c>
      <c r="I3" s="99">
        <v>2</v>
      </c>
      <c r="J3" s="99">
        <v>16</v>
      </c>
      <c r="K3" s="99">
        <v>1435</v>
      </c>
      <c r="N3" s="99">
        <v>1</v>
      </c>
      <c r="O3" s="99">
        <v>0</v>
      </c>
      <c r="P3" s="99">
        <v>6</v>
      </c>
      <c r="Q3" s="99">
        <v>1393</v>
      </c>
      <c r="T3" s="99">
        <v>1</v>
      </c>
      <c r="U3" s="99">
        <v>0</v>
      </c>
      <c r="V3" s="328">
        <v>1</v>
      </c>
      <c r="W3" s="99">
        <v>1266</v>
      </c>
    </row>
    <row r="4" spans="2:23" ht="12.75">
      <c r="B4" s="99">
        <v>1</v>
      </c>
      <c r="C4" s="99">
        <v>2</v>
      </c>
      <c r="D4" s="99">
        <v>14</v>
      </c>
      <c r="E4" s="99">
        <v>1421</v>
      </c>
      <c r="H4" s="99">
        <v>1</v>
      </c>
      <c r="I4" s="99">
        <v>2</v>
      </c>
      <c r="J4" s="99">
        <v>15.5</v>
      </c>
      <c r="K4" s="99">
        <v>1449</v>
      </c>
      <c r="N4" s="99">
        <v>1</v>
      </c>
      <c r="O4" s="99">
        <v>0</v>
      </c>
      <c r="P4" s="99">
        <v>5</v>
      </c>
      <c r="Q4" s="99">
        <v>1360</v>
      </c>
      <c r="T4" s="99">
        <v>1</v>
      </c>
      <c r="U4" s="99">
        <v>0</v>
      </c>
      <c r="V4" s="328">
        <v>0</v>
      </c>
      <c r="W4" s="99">
        <v>1343</v>
      </c>
    </row>
    <row r="5" spans="2:23" ht="12.75">
      <c r="B5" s="99">
        <v>1</v>
      </c>
      <c r="C5" s="99">
        <v>2</v>
      </c>
      <c r="D5" s="99">
        <v>16.5</v>
      </c>
      <c r="E5" s="99">
        <v>1448</v>
      </c>
      <c r="H5" s="99">
        <v>1</v>
      </c>
      <c r="I5" s="99">
        <v>2</v>
      </c>
      <c r="J5" s="99">
        <v>18</v>
      </c>
      <c r="K5" s="99">
        <v>1444</v>
      </c>
      <c r="N5" s="99">
        <v>1</v>
      </c>
      <c r="O5" s="99">
        <v>0</v>
      </c>
      <c r="P5" s="99">
        <v>1</v>
      </c>
      <c r="Q5" s="99">
        <v>1352</v>
      </c>
      <c r="T5" s="99">
        <v>1</v>
      </c>
      <c r="U5" s="99">
        <v>0</v>
      </c>
      <c r="V5" s="319">
        <v>1</v>
      </c>
      <c r="W5" s="99">
        <v>1277</v>
      </c>
    </row>
    <row r="6" spans="2:23" ht="12.75">
      <c r="B6" s="99">
        <v>1</v>
      </c>
      <c r="C6" s="99">
        <v>2</v>
      </c>
      <c r="D6" s="99">
        <v>14.5</v>
      </c>
      <c r="E6" s="99">
        <v>1395</v>
      </c>
      <c r="H6" s="99">
        <v>1</v>
      </c>
      <c r="I6" s="99">
        <v>2</v>
      </c>
      <c r="J6" s="99">
        <v>13</v>
      </c>
      <c r="K6" s="99">
        <v>1423</v>
      </c>
      <c r="N6" s="99">
        <v>1</v>
      </c>
      <c r="O6" s="99">
        <v>0</v>
      </c>
      <c r="P6" s="99">
        <v>5.5</v>
      </c>
      <c r="Q6" s="99">
        <v>1349</v>
      </c>
      <c r="T6" s="99">
        <v>1</v>
      </c>
      <c r="U6" s="99">
        <v>0</v>
      </c>
      <c r="V6" s="319">
        <v>7</v>
      </c>
      <c r="W6" s="99">
        <v>1347</v>
      </c>
    </row>
    <row r="7" spans="2:23" ht="12.75">
      <c r="B7" s="99">
        <v>1</v>
      </c>
      <c r="C7" s="99">
        <v>0</v>
      </c>
      <c r="D7" s="99">
        <v>8</v>
      </c>
      <c r="E7" s="99">
        <v>1400</v>
      </c>
      <c r="H7" s="99">
        <v>1</v>
      </c>
      <c r="I7" s="99">
        <v>2</v>
      </c>
      <c r="J7" s="99">
        <v>12</v>
      </c>
      <c r="K7" s="99">
        <v>1439</v>
      </c>
      <c r="N7" s="99">
        <v>1</v>
      </c>
      <c r="O7" s="99">
        <v>0</v>
      </c>
      <c r="P7" s="99">
        <v>0</v>
      </c>
      <c r="Q7" s="99">
        <v>1333</v>
      </c>
      <c r="T7" s="99">
        <v>1</v>
      </c>
      <c r="U7" s="99">
        <v>1</v>
      </c>
      <c r="V7" s="319">
        <v>10</v>
      </c>
      <c r="W7" s="99">
        <v>1322</v>
      </c>
    </row>
    <row r="8" spans="2:23" ht="12.75">
      <c r="B8" s="99">
        <v>1</v>
      </c>
      <c r="C8" s="99">
        <v>0</v>
      </c>
      <c r="D8" s="328">
        <v>5</v>
      </c>
      <c r="E8" s="99">
        <v>1401</v>
      </c>
      <c r="H8" s="99">
        <v>1</v>
      </c>
      <c r="I8" s="99">
        <v>2</v>
      </c>
      <c r="J8" s="99">
        <v>16</v>
      </c>
      <c r="K8" s="99">
        <v>1361</v>
      </c>
      <c r="N8" s="99">
        <v>1</v>
      </c>
      <c r="O8" s="99">
        <v>0</v>
      </c>
      <c r="P8" s="99">
        <v>6</v>
      </c>
      <c r="Q8" s="99">
        <v>1321</v>
      </c>
      <c r="T8" s="99">
        <v>1</v>
      </c>
      <c r="U8" s="99">
        <v>0</v>
      </c>
      <c r="V8" s="319">
        <v>4</v>
      </c>
      <c r="W8" s="99">
        <v>1323</v>
      </c>
    </row>
    <row r="9" spans="2:23" ht="12.75">
      <c r="B9" s="99">
        <v>1</v>
      </c>
      <c r="C9" s="99">
        <v>2</v>
      </c>
      <c r="D9" s="99">
        <v>17</v>
      </c>
      <c r="E9" s="99">
        <v>1454</v>
      </c>
      <c r="H9" s="99">
        <v>1</v>
      </c>
      <c r="I9" s="99">
        <v>0</v>
      </c>
      <c r="J9" s="99">
        <v>9</v>
      </c>
      <c r="K9" s="99">
        <v>1364</v>
      </c>
      <c r="N9" s="99">
        <v>1</v>
      </c>
      <c r="O9" s="99">
        <v>2</v>
      </c>
      <c r="P9" s="99">
        <v>11</v>
      </c>
      <c r="Q9" s="99">
        <v>1375</v>
      </c>
      <c r="T9" s="99">
        <v>1</v>
      </c>
      <c r="U9" s="99">
        <v>0</v>
      </c>
      <c r="V9" s="319">
        <v>3</v>
      </c>
      <c r="W9" s="99">
        <v>1344</v>
      </c>
    </row>
    <row r="10" spans="2:23" ht="12.75">
      <c r="B10" s="99">
        <v>1</v>
      </c>
      <c r="C10" s="99">
        <v>0</v>
      </c>
      <c r="D10" s="99">
        <v>4</v>
      </c>
      <c r="E10" s="99">
        <v>1377</v>
      </c>
      <c r="H10" s="99">
        <v>1</v>
      </c>
      <c r="I10" s="99">
        <v>0</v>
      </c>
      <c r="J10" s="99">
        <v>5</v>
      </c>
      <c r="K10" s="99">
        <v>1407</v>
      </c>
      <c r="N10" s="99">
        <v>1</v>
      </c>
      <c r="O10" s="99">
        <v>2</v>
      </c>
      <c r="P10" s="99">
        <v>12</v>
      </c>
      <c r="Q10" s="99">
        <v>1374</v>
      </c>
      <c r="T10" s="99">
        <v>1</v>
      </c>
      <c r="U10" s="99">
        <v>0</v>
      </c>
      <c r="V10" s="319">
        <v>4</v>
      </c>
      <c r="W10" s="99">
        <v>1329</v>
      </c>
    </row>
    <row r="11" spans="2:23" ht="12.75">
      <c r="B11" s="99">
        <v>1</v>
      </c>
      <c r="C11" s="99">
        <v>2</v>
      </c>
      <c r="D11" s="99">
        <v>14</v>
      </c>
      <c r="E11" s="99">
        <v>1428</v>
      </c>
      <c r="H11" s="99">
        <v>1</v>
      </c>
      <c r="I11" s="99">
        <v>0</v>
      </c>
      <c r="J11" s="99">
        <v>7</v>
      </c>
      <c r="K11" s="99">
        <v>1402</v>
      </c>
      <c r="N11" s="99">
        <v>1</v>
      </c>
      <c r="O11" s="99">
        <v>2</v>
      </c>
      <c r="P11" s="99">
        <v>18.5</v>
      </c>
      <c r="Q11" s="99">
        <v>1382</v>
      </c>
      <c r="T11" s="99">
        <v>1</v>
      </c>
      <c r="U11" s="99">
        <v>0</v>
      </c>
      <c r="V11" s="319">
        <v>1.5</v>
      </c>
      <c r="W11" s="99">
        <v>1326</v>
      </c>
    </row>
    <row r="12" spans="2:23" ht="12.75">
      <c r="B12" s="99">
        <v>1</v>
      </c>
      <c r="C12" s="99">
        <v>2</v>
      </c>
      <c r="D12" s="99">
        <v>13</v>
      </c>
      <c r="E12" s="99">
        <v>1407</v>
      </c>
      <c r="H12" s="99">
        <v>1</v>
      </c>
      <c r="I12" s="99">
        <v>2</v>
      </c>
      <c r="J12" s="99">
        <v>18</v>
      </c>
      <c r="K12" s="99">
        <v>1456</v>
      </c>
      <c r="N12" s="99">
        <v>1</v>
      </c>
      <c r="O12" s="99">
        <v>0</v>
      </c>
      <c r="P12" s="99">
        <v>1</v>
      </c>
      <c r="Q12" s="99">
        <v>1351</v>
      </c>
      <c r="T12" s="99">
        <v>1</v>
      </c>
      <c r="U12" s="99">
        <v>0</v>
      </c>
      <c r="V12" s="319">
        <v>5</v>
      </c>
      <c r="W12" s="99">
        <v>1349</v>
      </c>
    </row>
    <row r="13" spans="2:23" ht="12.75">
      <c r="B13" s="100">
        <v>1</v>
      </c>
      <c r="C13" s="100">
        <v>2</v>
      </c>
      <c r="D13" s="100">
        <v>15</v>
      </c>
      <c r="E13" s="100">
        <v>1366</v>
      </c>
      <c r="H13" s="99">
        <v>1</v>
      </c>
      <c r="I13" s="99">
        <v>2</v>
      </c>
      <c r="J13" s="99">
        <v>11</v>
      </c>
      <c r="K13" s="99">
        <v>1377</v>
      </c>
      <c r="N13" s="99">
        <v>1</v>
      </c>
      <c r="O13" s="99">
        <v>2</v>
      </c>
      <c r="P13" s="99">
        <v>15</v>
      </c>
      <c r="Q13" s="99">
        <v>1346</v>
      </c>
      <c r="T13" s="99">
        <v>1</v>
      </c>
      <c r="U13" s="99">
        <v>0</v>
      </c>
      <c r="V13" s="319">
        <v>2</v>
      </c>
      <c r="W13" s="99">
        <v>1310</v>
      </c>
    </row>
    <row r="14" spans="1:23" ht="12.75">
      <c r="A14" s="101" t="s">
        <v>3</v>
      </c>
      <c r="B14" s="99">
        <f>SUM(B3:B13)</f>
        <v>11</v>
      </c>
      <c r="C14" s="99">
        <f>SUM(C3:C13)</f>
        <v>14</v>
      </c>
      <c r="D14" s="319">
        <f>SUM(D3:D13)</f>
        <v>125</v>
      </c>
      <c r="E14" s="99">
        <f>SUM(E3:E13)</f>
        <v>15487</v>
      </c>
      <c r="G14" s="102" t="s">
        <v>3</v>
      </c>
      <c r="H14" s="99">
        <f>SUM(H3:H13)</f>
        <v>11</v>
      </c>
      <c r="I14" s="99">
        <f>SUM(I3:I13)</f>
        <v>16</v>
      </c>
      <c r="J14" s="319">
        <f>SUM(J3:J13)</f>
        <v>140.5</v>
      </c>
      <c r="K14" s="99">
        <f>SUM(K3:K13)</f>
        <v>15557</v>
      </c>
      <c r="M14" s="102" t="s">
        <v>3</v>
      </c>
      <c r="N14" s="99">
        <f>SUM(N3:N13)</f>
        <v>11</v>
      </c>
      <c r="O14" s="99">
        <f>SUM(O3:O13)</f>
        <v>8</v>
      </c>
      <c r="P14" s="319">
        <f>SUM(P3:P13)</f>
        <v>81</v>
      </c>
      <c r="Q14" s="99">
        <f>SUM(Q3:Q13)</f>
        <v>14936</v>
      </c>
      <c r="S14" s="102" t="s">
        <v>3</v>
      </c>
      <c r="T14" s="99">
        <f>SUM(T3:T13)</f>
        <v>11</v>
      </c>
      <c r="U14" s="99">
        <f>SUM(U3:U13)</f>
        <v>1</v>
      </c>
      <c r="V14" s="319">
        <f>SUM(V3:V13)</f>
        <v>38.5</v>
      </c>
      <c r="W14" s="99">
        <f>SUM(W3:W13)</f>
        <v>14536</v>
      </c>
    </row>
    <row r="17" spans="1:23" ht="12.75">
      <c r="A17" s="98" t="s">
        <v>76</v>
      </c>
      <c r="B17" s="96" t="s">
        <v>73</v>
      </c>
      <c r="C17" s="96" t="s">
        <v>2</v>
      </c>
      <c r="D17" s="96" t="s">
        <v>74</v>
      </c>
      <c r="E17" s="96" t="s">
        <v>75</v>
      </c>
      <c r="G17" s="103" t="s">
        <v>218</v>
      </c>
      <c r="H17" s="96" t="s">
        <v>73</v>
      </c>
      <c r="I17" s="96" t="s">
        <v>2</v>
      </c>
      <c r="J17" s="96" t="s">
        <v>74</v>
      </c>
      <c r="K17" s="96" t="s">
        <v>75</v>
      </c>
      <c r="M17" s="103" t="s">
        <v>40</v>
      </c>
      <c r="N17" s="96" t="s">
        <v>73</v>
      </c>
      <c r="O17" s="96" t="s">
        <v>2</v>
      </c>
      <c r="P17" s="96" t="s">
        <v>74</v>
      </c>
      <c r="Q17" s="96" t="s">
        <v>75</v>
      </c>
      <c r="S17" s="103" t="s">
        <v>413</v>
      </c>
      <c r="T17" s="96" t="s">
        <v>73</v>
      </c>
      <c r="U17" s="96" t="s">
        <v>2</v>
      </c>
      <c r="V17" s="96" t="s">
        <v>74</v>
      </c>
      <c r="W17" s="96" t="s">
        <v>75</v>
      </c>
    </row>
    <row r="18" spans="2:23" ht="12.75">
      <c r="B18" s="99">
        <v>1</v>
      </c>
      <c r="C18" s="99">
        <v>2</v>
      </c>
      <c r="D18" s="99">
        <v>16</v>
      </c>
      <c r="E18" s="99">
        <v>1416</v>
      </c>
      <c r="H18" s="99">
        <v>1</v>
      </c>
      <c r="I18" s="99">
        <v>0</v>
      </c>
      <c r="J18" s="99">
        <v>3</v>
      </c>
      <c r="K18" s="99">
        <v>1378</v>
      </c>
      <c r="N18" s="99">
        <v>1</v>
      </c>
      <c r="O18" s="99">
        <v>2</v>
      </c>
      <c r="P18" s="99">
        <v>16</v>
      </c>
      <c r="Q18" s="99">
        <v>1434</v>
      </c>
      <c r="T18" s="99">
        <v>1</v>
      </c>
      <c r="U18" s="99">
        <v>0</v>
      </c>
      <c r="V18" s="328">
        <v>4</v>
      </c>
      <c r="W18" s="99">
        <v>1355</v>
      </c>
    </row>
    <row r="19" spans="2:23" ht="12.75">
      <c r="B19" s="99">
        <v>1</v>
      </c>
      <c r="C19" s="99">
        <v>0</v>
      </c>
      <c r="D19" s="99">
        <v>4.5</v>
      </c>
      <c r="E19" s="99">
        <v>1380</v>
      </c>
      <c r="H19" s="99">
        <v>1</v>
      </c>
      <c r="I19" s="99">
        <v>0</v>
      </c>
      <c r="J19" s="99">
        <v>6</v>
      </c>
      <c r="K19" s="99">
        <v>1357</v>
      </c>
      <c r="N19" s="99">
        <v>1</v>
      </c>
      <c r="O19" s="99">
        <v>2</v>
      </c>
      <c r="P19" s="99">
        <v>20</v>
      </c>
      <c r="Q19" s="99">
        <v>1445</v>
      </c>
      <c r="T19" s="99">
        <v>1</v>
      </c>
      <c r="U19" s="99">
        <v>2</v>
      </c>
      <c r="V19" s="328">
        <v>15</v>
      </c>
      <c r="W19" s="99">
        <v>1375</v>
      </c>
    </row>
    <row r="20" spans="2:23" ht="12.75">
      <c r="B20" s="99">
        <v>1</v>
      </c>
      <c r="C20" s="99">
        <v>0</v>
      </c>
      <c r="D20" s="99">
        <v>5</v>
      </c>
      <c r="E20" s="99">
        <v>1385</v>
      </c>
      <c r="H20" s="99">
        <v>1</v>
      </c>
      <c r="I20" s="99">
        <v>2</v>
      </c>
      <c r="J20" s="99">
        <v>19</v>
      </c>
      <c r="K20" s="99">
        <v>1414</v>
      </c>
      <c r="N20" s="99">
        <v>1</v>
      </c>
      <c r="O20" s="99">
        <v>2</v>
      </c>
      <c r="P20" s="99">
        <v>17</v>
      </c>
      <c r="Q20" s="99">
        <v>1483</v>
      </c>
      <c r="T20" s="99">
        <v>1</v>
      </c>
      <c r="U20" s="99">
        <v>0</v>
      </c>
      <c r="V20" s="319">
        <v>3.5</v>
      </c>
      <c r="W20" s="99">
        <v>1348</v>
      </c>
    </row>
    <row r="21" spans="2:23" ht="12.75">
      <c r="B21" s="99">
        <v>1</v>
      </c>
      <c r="C21" s="99">
        <v>0</v>
      </c>
      <c r="D21" s="99">
        <v>4.5</v>
      </c>
      <c r="E21" s="99">
        <v>1391</v>
      </c>
      <c r="H21" s="99">
        <v>1</v>
      </c>
      <c r="I21" s="99">
        <v>2</v>
      </c>
      <c r="J21" s="99">
        <v>13</v>
      </c>
      <c r="K21" s="99">
        <v>1396</v>
      </c>
      <c r="N21" s="99">
        <v>1</v>
      </c>
      <c r="O21" s="99">
        <v>2</v>
      </c>
      <c r="P21" s="99">
        <v>15.5</v>
      </c>
      <c r="Q21" s="99">
        <v>1436</v>
      </c>
      <c r="T21" s="99">
        <v>1</v>
      </c>
      <c r="U21" s="99">
        <v>0</v>
      </c>
      <c r="V21" s="328">
        <v>7</v>
      </c>
      <c r="W21" s="99">
        <v>1375</v>
      </c>
    </row>
    <row r="22" spans="2:23" ht="12.75">
      <c r="B22" s="99">
        <v>1</v>
      </c>
      <c r="C22" s="99">
        <v>2</v>
      </c>
      <c r="D22" s="99">
        <v>15.5</v>
      </c>
      <c r="E22" s="99">
        <v>1409</v>
      </c>
      <c r="H22" s="99">
        <v>1</v>
      </c>
      <c r="I22" s="99">
        <v>0</v>
      </c>
      <c r="J22" s="99">
        <v>7</v>
      </c>
      <c r="K22" s="99">
        <v>1384</v>
      </c>
      <c r="N22" s="99">
        <v>1</v>
      </c>
      <c r="O22" s="99">
        <v>2</v>
      </c>
      <c r="P22" s="99">
        <v>13</v>
      </c>
      <c r="Q22" s="99">
        <v>1425</v>
      </c>
      <c r="T22" s="99">
        <v>1</v>
      </c>
      <c r="U22" s="99">
        <v>0</v>
      </c>
      <c r="V22" s="328">
        <v>5</v>
      </c>
      <c r="W22" s="99">
        <v>1405</v>
      </c>
    </row>
    <row r="23" spans="2:23" ht="12.75">
      <c r="B23" s="99">
        <v>1</v>
      </c>
      <c r="C23" s="99">
        <v>2</v>
      </c>
      <c r="D23" s="99">
        <v>15</v>
      </c>
      <c r="E23" s="99">
        <v>1389</v>
      </c>
      <c r="H23" s="99">
        <v>1</v>
      </c>
      <c r="I23" s="99">
        <v>2</v>
      </c>
      <c r="J23" s="99">
        <v>12</v>
      </c>
      <c r="K23" s="99">
        <v>1399</v>
      </c>
      <c r="N23" s="99">
        <v>1</v>
      </c>
      <c r="O23" s="99">
        <v>2</v>
      </c>
      <c r="P23" s="99">
        <v>15</v>
      </c>
      <c r="Q23" s="99">
        <v>1436</v>
      </c>
      <c r="T23" s="99">
        <v>1</v>
      </c>
      <c r="U23" s="99">
        <v>0</v>
      </c>
      <c r="V23" s="328">
        <v>8</v>
      </c>
      <c r="W23" s="99">
        <v>1331</v>
      </c>
    </row>
    <row r="24" spans="2:23" ht="12.75">
      <c r="B24" s="99">
        <v>1</v>
      </c>
      <c r="C24" s="99">
        <v>2</v>
      </c>
      <c r="D24" s="99">
        <v>19.5</v>
      </c>
      <c r="E24" s="99">
        <v>1417</v>
      </c>
      <c r="H24" s="99">
        <v>1</v>
      </c>
      <c r="I24" s="99">
        <v>0</v>
      </c>
      <c r="J24" s="99">
        <v>0.5</v>
      </c>
      <c r="K24" s="99">
        <v>1298</v>
      </c>
      <c r="N24" s="99">
        <v>1</v>
      </c>
      <c r="O24" s="99">
        <v>2</v>
      </c>
      <c r="P24" s="99">
        <v>16</v>
      </c>
      <c r="Q24" s="99">
        <v>1422</v>
      </c>
      <c r="T24" s="99">
        <v>1</v>
      </c>
      <c r="U24" s="99">
        <v>2</v>
      </c>
      <c r="V24" s="328">
        <v>13</v>
      </c>
      <c r="W24" s="99">
        <v>1419</v>
      </c>
    </row>
    <row r="25" spans="2:23" ht="12.75">
      <c r="B25" s="99">
        <v>1</v>
      </c>
      <c r="C25" s="99">
        <v>0</v>
      </c>
      <c r="D25" s="99">
        <v>1</v>
      </c>
      <c r="E25" s="99">
        <v>1390</v>
      </c>
      <c r="H25" s="99">
        <v>1</v>
      </c>
      <c r="I25" s="99">
        <v>0</v>
      </c>
      <c r="J25" s="99">
        <v>5</v>
      </c>
      <c r="K25" s="99">
        <v>1337</v>
      </c>
      <c r="N25" s="99">
        <v>1</v>
      </c>
      <c r="O25" s="99">
        <v>2</v>
      </c>
      <c r="P25" s="99">
        <v>15</v>
      </c>
      <c r="Q25" s="99">
        <v>1450</v>
      </c>
      <c r="T25" s="99">
        <v>1</v>
      </c>
      <c r="U25" s="99">
        <v>2</v>
      </c>
      <c r="V25" s="328">
        <v>19</v>
      </c>
      <c r="W25" s="99">
        <v>1466</v>
      </c>
    </row>
    <row r="26" spans="2:23" ht="12.75">
      <c r="B26" s="99">
        <v>1</v>
      </c>
      <c r="C26" s="99">
        <v>2</v>
      </c>
      <c r="D26" s="99">
        <v>18</v>
      </c>
      <c r="E26" s="99">
        <v>1421</v>
      </c>
      <c r="H26" s="99">
        <v>1</v>
      </c>
      <c r="I26" s="99">
        <v>0</v>
      </c>
      <c r="J26" s="99">
        <v>6</v>
      </c>
      <c r="K26" s="99">
        <v>1375</v>
      </c>
      <c r="N26" s="99">
        <v>1</v>
      </c>
      <c r="O26" s="99">
        <v>2</v>
      </c>
      <c r="P26" s="99">
        <v>14</v>
      </c>
      <c r="Q26" s="99">
        <v>1385</v>
      </c>
      <c r="T26" s="99">
        <v>1</v>
      </c>
      <c r="U26" s="99">
        <v>0</v>
      </c>
      <c r="V26" s="319">
        <v>2</v>
      </c>
      <c r="W26" s="99">
        <v>1346</v>
      </c>
    </row>
    <row r="27" spans="2:23" ht="12.75">
      <c r="B27" s="99">
        <v>1</v>
      </c>
      <c r="C27" s="99">
        <v>2</v>
      </c>
      <c r="D27" s="99">
        <v>15</v>
      </c>
      <c r="E27" s="99">
        <v>1393</v>
      </c>
      <c r="H27" s="99">
        <v>1</v>
      </c>
      <c r="I27" s="99">
        <v>0</v>
      </c>
      <c r="J27" s="99">
        <v>2</v>
      </c>
      <c r="K27" s="99">
        <v>1369</v>
      </c>
      <c r="N27" s="99">
        <v>1</v>
      </c>
      <c r="O27" s="99">
        <v>2</v>
      </c>
      <c r="P27" s="99">
        <v>19</v>
      </c>
      <c r="Q27" s="99">
        <v>1431</v>
      </c>
      <c r="T27" s="99">
        <v>1</v>
      </c>
      <c r="U27" s="99">
        <v>0</v>
      </c>
      <c r="V27" s="328">
        <v>7</v>
      </c>
      <c r="W27" s="99">
        <v>1387</v>
      </c>
    </row>
    <row r="28" spans="2:23" ht="12.75">
      <c r="B28" s="99">
        <v>1</v>
      </c>
      <c r="C28" s="99">
        <v>0</v>
      </c>
      <c r="D28" s="99">
        <v>5</v>
      </c>
      <c r="E28" s="99">
        <v>1319</v>
      </c>
      <c r="H28" s="99">
        <v>1</v>
      </c>
      <c r="I28" s="99">
        <v>0</v>
      </c>
      <c r="J28" s="99">
        <v>2</v>
      </c>
      <c r="K28" s="99">
        <v>1349</v>
      </c>
      <c r="N28" s="99">
        <v>1</v>
      </c>
      <c r="O28" s="99">
        <v>2</v>
      </c>
      <c r="P28" s="99">
        <v>16</v>
      </c>
      <c r="Q28" s="99">
        <v>1418</v>
      </c>
      <c r="T28" s="99">
        <v>1</v>
      </c>
      <c r="U28" s="99">
        <v>2</v>
      </c>
      <c r="V28" s="328">
        <v>18</v>
      </c>
      <c r="W28" s="99">
        <v>1382</v>
      </c>
    </row>
    <row r="29" spans="1:23" ht="12.75">
      <c r="A29" s="102" t="s">
        <v>3</v>
      </c>
      <c r="B29" s="99">
        <f>SUM(B18:B28)</f>
        <v>11</v>
      </c>
      <c r="C29" s="99">
        <f>SUM(C18:C28)</f>
        <v>12</v>
      </c>
      <c r="D29" s="319">
        <f>SUM(D18:D28)</f>
        <v>119</v>
      </c>
      <c r="E29" s="99">
        <f>SUM(E18:E28)</f>
        <v>15310</v>
      </c>
      <c r="G29" s="102" t="s">
        <v>3</v>
      </c>
      <c r="H29" s="99">
        <f>SUM(H18:H28)</f>
        <v>11</v>
      </c>
      <c r="I29" s="99">
        <f>SUM(I18:I28)</f>
        <v>6</v>
      </c>
      <c r="J29" s="319">
        <f>SUM(J18:J28)</f>
        <v>75.5</v>
      </c>
      <c r="K29" s="99">
        <f>SUM(K18:K28)</f>
        <v>15056</v>
      </c>
      <c r="M29" s="102" t="s">
        <v>3</v>
      </c>
      <c r="N29" s="99">
        <f>SUM(N18:N28)</f>
        <v>11</v>
      </c>
      <c r="O29" s="99">
        <f>SUM(O18:O28)</f>
        <v>22</v>
      </c>
      <c r="P29" s="319">
        <f>SUM(P18:P28)</f>
        <v>176.5</v>
      </c>
      <c r="Q29" s="99">
        <f>SUM(Q18:Q28)</f>
        <v>15765</v>
      </c>
      <c r="S29" s="102" t="s">
        <v>3</v>
      </c>
      <c r="T29" s="99">
        <f>SUM(T18:T28)</f>
        <v>11</v>
      </c>
      <c r="U29" s="99">
        <f>SUM(U18:U28)</f>
        <v>8</v>
      </c>
      <c r="V29" s="319">
        <f>SUM(V18:V28)</f>
        <v>101.5</v>
      </c>
      <c r="W29" s="99">
        <f>SUM(W18:W28)</f>
        <v>15189</v>
      </c>
    </row>
    <row r="32" spans="1:23" ht="12.75">
      <c r="A32" s="103" t="s">
        <v>100</v>
      </c>
      <c r="B32" s="96" t="s">
        <v>73</v>
      </c>
      <c r="C32" s="96" t="s">
        <v>2</v>
      </c>
      <c r="D32" s="96" t="s">
        <v>74</v>
      </c>
      <c r="E32" s="96" t="s">
        <v>75</v>
      </c>
      <c r="G32" s="302" t="s">
        <v>206</v>
      </c>
      <c r="H32" s="301" t="s">
        <v>73</v>
      </c>
      <c r="I32" s="96" t="s">
        <v>2</v>
      </c>
      <c r="J32" s="96" t="s">
        <v>74</v>
      </c>
      <c r="K32" s="96" t="s">
        <v>75</v>
      </c>
      <c r="M32" s="104" t="s">
        <v>43</v>
      </c>
      <c r="N32" s="96" t="s">
        <v>73</v>
      </c>
      <c r="O32" s="96" t="s">
        <v>2</v>
      </c>
      <c r="P32" s="96" t="s">
        <v>74</v>
      </c>
      <c r="Q32" s="96" t="s">
        <v>75</v>
      </c>
      <c r="S32" s="103" t="s">
        <v>222</v>
      </c>
      <c r="T32" s="96" t="s">
        <v>73</v>
      </c>
      <c r="U32" s="96" t="s">
        <v>2</v>
      </c>
      <c r="V32" s="96" t="s">
        <v>74</v>
      </c>
      <c r="W32" s="96" t="s">
        <v>75</v>
      </c>
    </row>
    <row r="33" spans="2:23" ht="12.75">
      <c r="B33" s="99">
        <v>1</v>
      </c>
      <c r="C33" s="99">
        <v>2</v>
      </c>
      <c r="D33" s="328">
        <v>14</v>
      </c>
      <c r="E33" s="99">
        <v>1440</v>
      </c>
      <c r="H33" s="99">
        <v>1</v>
      </c>
      <c r="I33" s="99">
        <v>2</v>
      </c>
      <c r="J33" s="99">
        <v>17</v>
      </c>
      <c r="K33" s="99">
        <v>1430</v>
      </c>
      <c r="N33" s="99">
        <v>1</v>
      </c>
      <c r="O33" s="99">
        <v>0</v>
      </c>
      <c r="P33" s="99">
        <v>4</v>
      </c>
      <c r="Q33" s="99">
        <v>1373</v>
      </c>
      <c r="T33" s="99">
        <v>1</v>
      </c>
      <c r="U33" s="99">
        <v>2</v>
      </c>
      <c r="V33" s="99">
        <v>19</v>
      </c>
      <c r="W33" s="99">
        <v>1370</v>
      </c>
    </row>
    <row r="34" spans="2:23" ht="12.75">
      <c r="B34" s="99">
        <v>1</v>
      </c>
      <c r="C34" s="99">
        <v>2</v>
      </c>
      <c r="D34" s="328">
        <v>15</v>
      </c>
      <c r="E34" s="99">
        <v>1405</v>
      </c>
      <c r="H34" s="99">
        <v>1</v>
      </c>
      <c r="I34" s="99">
        <v>0</v>
      </c>
      <c r="J34" s="99">
        <v>6</v>
      </c>
      <c r="K34" s="99">
        <v>1390</v>
      </c>
      <c r="N34" s="99">
        <v>1</v>
      </c>
      <c r="O34" s="99">
        <v>2</v>
      </c>
      <c r="P34" s="99">
        <v>14</v>
      </c>
      <c r="Q34" s="99">
        <v>1365</v>
      </c>
      <c r="T34" s="99">
        <v>1</v>
      </c>
      <c r="U34" s="99">
        <v>0</v>
      </c>
      <c r="V34" s="99">
        <v>5</v>
      </c>
      <c r="W34" s="99">
        <v>1348</v>
      </c>
    </row>
    <row r="35" spans="2:23" ht="12.75">
      <c r="B35" s="99">
        <v>1</v>
      </c>
      <c r="C35" s="99">
        <v>2</v>
      </c>
      <c r="D35" s="328">
        <v>19</v>
      </c>
      <c r="E35" s="99">
        <v>1388</v>
      </c>
      <c r="H35" s="99">
        <v>1</v>
      </c>
      <c r="I35" s="99">
        <v>0</v>
      </c>
      <c r="J35" s="99">
        <v>2</v>
      </c>
      <c r="K35" s="99">
        <v>1354</v>
      </c>
      <c r="N35" s="99">
        <v>1</v>
      </c>
      <c r="O35" s="99">
        <v>0</v>
      </c>
      <c r="P35" s="99">
        <v>3</v>
      </c>
      <c r="Q35" s="99">
        <v>1355</v>
      </c>
      <c r="T35" s="99">
        <v>1</v>
      </c>
      <c r="U35" s="99">
        <v>2</v>
      </c>
      <c r="V35" s="99">
        <v>15</v>
      </c>
      <c r="W35" s="99">
        <v>1411</v>
      </c>
    </row>
    <row r="36" spans="2:23" ht="12.75">
      <c r="B36" s="99">
        <v>1</v>
      </c>
      <c r="C36" s="99">
        <v>2</v>
      </c>
      <c r="D36" s="328">
        <v>13</v>
      </c>
      <c r="E36" s="99">
        <v>1379</v>
      </c>
      <c r="H36" s="99">
        <v>1</v>
      </c>
      <c r="I36" s="99">
        <v>2</v>
      </c>
      <c r="J36" s="99">
        <v>15</v>
      </c>
      <c r="K36" s="99">
        <v>1345</v>
      </c>
      <c r="N36" s="99">
        <v>1</v>
      </c>
      <c r="O36" s="99">
        <v>0</v>
      </c>
      <c r="P36" s="99">
        <v>7</v>
      </c>
      <c r="Q36" s="99">
        <v>1376</v>
      </c>
      <c r="T36" s="99">
        <v>1</v>
      </c>
      <c r="U36" s="99">
        <v>0</v>
      </c>
      <c r="V36" s="99">
        <v>5</v>
      </c>
      <c r="W36" s="99">
        <v>1323</v>
      </c>
    </row>
    <row r="37" spans="2:23" ht="12.75">
      <c r="B37" s="99">
        <v>1</v>
      </c>
      <c r="C37" s="99">
        <v>2</v>
      </c>
      <c r="D37" s="328">
        <v>15</v>
      </c>
      <c r="E37" s="99">
        <v>1409</v>
      </c>
      <c r="H37" s="99">
        <v>1</v>
      </c>
      <c r="I37" s="99">
        <v>0</v>
      </c>
      <c r="J37" s="99">
        <v>4.5</v>
      </c>
      <c r="K37" s="99">
        <v>1361</v>
      </c>
      <c r="N37" s="99">
        <v>1</v>
      </c>
      <c r="O37" s="99">
        <v>1</v>
      </c>
      <c r="P37" s="99">
        <v>10</v>
      </c>
      <c r="Q37" s="99">
        <v>1345</v>
      </c>
      <c r="T37" s="99">
        <v>1</v>
      </c>
      <c r="U37" s="99">
        <v>2</v>
      </c>
      <c r="V37" s="99">
        <v>20</v>
      </c>
      <c r="W37" s="99">
        <v>1420</v>
      </c>
    </row>
    <row r="38" spans="2:23" ht="12.75">
      <c r="B38" s="99">
        <v>1</v>
      </c>
      <c r="C38" s="99">
        <v>0</v>
      </c>
      <c r="D38" s="328">
        <v>5</v>
      </c>
      <c r="E38" s="99">
        <v>1362</v>
      </c>
      <c r="H38" s="99">
        <v>1</v>
      </c>
      <c r="I38" s="99">
        <v>2</v>
      </c>
      <c r="J38" s="99">
        <v>14</v>
      </c>
      <c r="K38" s="99">
        <v>1357</v>
      </c>
      <c r="N38" s="99">
        <v>1</v>
      </c>
      <c r="O38" s="99">
        <v>2</v>
      </c>
      <c r="P38" s="99">
        <v>12</v>
      </c>
      <c r="Q38" s="99">
        <v>1358</v>
      </c>
      <c r="T38" s="99">
        <v>1</v>
      </c>
      <c r="U38" s="99">
        <v>0</v>
      </c>
      <c r="V38" s="99">
        <v>8</v>
      </c>
      <c r="W38" s="99">
        <v>1355</v>
      </c>
    </row>
    <row r="39" spans="2:23" ht="12.75">
      <c r="B39" s="99">
        <v>1</v>
      </c>
      <c r="C39" s="99">
        <v>0</v>
      </c>
      <c r="D39" s="319">
        <v>4</v>
      </c>
      <c r="E39" s="99">
        <v>1364</v>
      </c>
      <c r="H39" s="99">
        <v>1</v>
      </c>
      <c r="I39" s="99">
        <v>2</v>
      </c>
      <c r="J39" s="99">
        <v>12.5</v>
      </c>
      <c r="K39" s="99">
        <v>1395</v>
      </c>
      <c r="N39" s="99">
        <v>1</v>
      </c>
      <c r="O39" s="99">
        <v>0</v>
      </c>
      <c r="P39" s="99">
        <v>7.5</v>
      </c>
      <c r="Q39" s="99">
        <v>1382</v>
      </c>
      <c r="T39" s="99">
        <v>1</v>
      </c>
      <c r="U39" s="99">
        <v>0</v>
      </c>
      <c r="V39" s="99">
        <v>7</v>
      </c>
      <c r="W39" s="99">
        <v>1368</v>
      </c>
    </row>
    <row r="40" spans="2:23" ht="12.75">
      <c r="B40" s="99">
        <v>1</v>
      </c>
      <c r="C40" s="99">
        <v>2</v>
      </c>
      <c r="D40" s="319">
        <v>16</v>
      </c>
      <c r="E40" s="99">
        <v>1430</v>
      </c>
      <c r="H40" s="99">
        <v>1</v>
      </c>
      <c r="I40" s="99">
        <v>2</v>
      </c>
      <c r="J40" s="99">
        <v>16</v>
      </c>
      <c r="K40" s="99">
        <v>1403</v>
      </c>
      <c r="N40" s="99">
        <v>1</v>
      </c>
      <c r="O40" s="99">
        <v>0</v>
      </c>
      <c r="P40" s="99">
        <v>8</v>
      </c>
      <c r="Q40" s="99">
        <v>1340</v>
      </c>
      <c r="T40" s="99">
        <v>1</v>
      </c>
      <c r="U40" s="99">
        <v>2</v>
      </c>
      <c r="V40" s="99">
        <v>15</v>
      </c>
      <c r="W40" s="99">
        <v>1381</v>
      </c>
    </row>
    <row r="41" spans="2:23" ht="12.75">
      <c r="B41" s="99">
        <v>1</v>
      </c>
      <c r="C41" s="99">
        <v>2</v>
      </c>
      <c r="D41" s="319">
        <v>13</v>
      </c>
      <c r="E41" s="99">
        <v>1411</v>
      </c>
      <c r="H41" s="99">
        <v>1</v>
      </c>
      <c r="I41" s="99">
        <v>2</v>
      </c>
      <c r="J41" s="99">
        <v>18</v>
      </c>
      <c r="K41" s="99">
        <v>1446</v>
      </c>
      <c r="N41" s="99">
        <v>1</v>
      </c>
      <c r="O41" s="99">
        <v>0</v>
      </c>
      <c r="P41" s="99">
        <v>2</v>
      </c>
      <c r="Q41" s="99">
        <v>1335</v>
      </c>
      <c r="T41" s="99">
        <v>1</v>
      </c>
      <c r="U41" s="99">
        <v>0</v>
      </c>
      <c r="V41" s="99">
        <v>6</v>
      </c>
      <c r="W41" s="99">
        <v>1368</v>
      </c>
    </row>
    <row r="42" spans="2:23" ht="12.75">
      <c r="B42" s="99">
        <v>1</v>
      </c>
      <c r="C42" s="99">
        <v>2</v>
      </c>
      <c r="D42" s="319">
        <v>13</v>
      </c>
      <c r="E42" s="99">
        <v>1355</v>
      </c>
      <c r="H42" s="99">
        <v>1</v>
      </c>
      <c r="I42" s="99">
        <v>0</v>
      </c>
      <c r="J42" s="99">
        <v>7</v>
      </c>
      <c r="K42" s="99">
        <v>1355</v>
      </c>
      <c r="N42" s="99">
        <v>1</v>
      </c>
      <c r="O42" s="99">
        <v>2</v>
      </c>
      <c r="P42" s="99">
        <v>13</v>
      </c>
      <c r="Q42" s="99">
        <v>1379</v>
      </c>
      <c r="T42" s="99">
        <v>1</v>
      </c>
      <c r="U42" s="99">
        <v>0</v>
      </c>
      <c r="V42" s="99">
        <v>7</v>
      </c>
      <c r="W42" s="99">
        <v>1399</v>
      </c>
    </row>
    <row r="43" spans="2:23" ht="12.75">
      <c r="B43" s="99">
        <v>1</v>
      </c>
      <c r="C43" s="99">
        <v>2</v>
      </c>
      <c r="D43" s="319">
        <v>18</v>
      </c>
      <c r="E43" s="99">
        <v>1413</v>
      </c>
      <c r="H43" s="99">
        <v>1</v>
      </c>
      <c r="I43" s="99">
        <v>0</v>
      </c>
      <c r="J43" s="99">
        <v>4</v>
      </c>
      <c r="K43" s="99">
        <v>1329</v>
      </c>
      <c r="N43" s="99">
        <v>1</v>
      </c>
      <c r="O43" s="99">
        <v>0</v>
      </c>
      <c r="P43" s="99">
        <v>5</v>
      </c>
      <c r="Q43" s="99">
        <v>1340</v>
      </c>
      <c r="T43" s="99">
        <v>1</v>
      </c>
      <c r="U43" s="99">
        <v>0</v>
      </c>
      <c r="V43" s="99">
        <v>9</v>
      </c>
      <c r="W43" s="99">
        <v>1367</v>
      </c>
    </row>
    <row r="44" spans="1:23" ht="12.75">
      <c r="A44" s="102" t="s">
        <v>3</v>
      </c>
      <c r="B44" s="99">
        <f>SUM(B33:B43)</f>
        <v>11</v>
      </c>
      <c r="C44" s="99">
        <f>SUM(C33:C43)</f>
        <v>18</v>
      </c>
      <c r="D44" s="319">
        <f>SUM(D33:D43)</f>
        <v>145</v>
      </c>
      <c r="E44" s="99">
        <f>SUM(E33:E43)</f>
        <v>15356</v>
      </c>
      <c r="G44" s="102" t="s">
        <v>3</v>
      </c>
      <c r="H44" s="99">
        <f>SUM(H33:H43)</f>
        <v>11</v>
      </c>
      <c r="I44" s="99">
        <f>SUM(I33:I43)</f>
        <v>12</v>
      </c>
      <c r="J44" s="99">
        <f>SUM(J33:J43)</f>
        <v>116</v>
      </c>
      <c r="K44" s="99">
        <f>SUM(K33:K43)</f>
        <v>15165</v>
      </c>
      <c r="M44" s="102" t="s">
        <v>3</v>
      </c>
      <c r="N44" s="99">
        <f>SUM(N33:N43)</f>
        <v>11</v>
      </c>
      <c r="O44" s="99">
        <f>SUM(O33:O43)</f>
        <v>7</v>
      </c>
      <c r="P44" s="319">
        <f>SUM(P33:P43)</f>
        <v>85.5</v>
      </c>
      <c r="Q44" s="99">
        <f>SUM(Q33:Q43)</f>
        <v>14948</v>
      </c>
      <c r="S44" s="102" t="s">
        <v>3</v>
      </c>
      <c r="T44" s="99">
        <f>SUM(T33:T43)</f>
        <v>11</v>
      </c>
      <c r="U44" s="99">
        <f>SUM(U33:U43)</f>
        <v>8</v>
      </c>
      <c r="V44" s="319">
        <f>SUM(V33:V43)</f>
        <v>116</v>
      </c>
      <c r="W44" s="99">
        <f>SUM(W33:W43)</f>
        <v>15110</v>
      </c>
    </row>
    <row r="47" spans="1:23" ht="12.75">
      <c r="A47" s="103" t="s">
        <v>16</v>
      </c>
      <c r="B47" s="96" t="s">
        <v>73</v>
      </c>
      <c r="C47" s="96" t="s">
        <v>2</v>
      </c>
      <c r="D47" s="96" t="s">
        <v>74</v>
      </c>
      <c r="E47" s="96" t="s">
        <v>75</v>
      </c>
      <c r="G47" s="340" t="s">
        <v>246</v>
      </c>
      <c r="H47" s="96" t="s">
        <v>73</v>
      </c>
      <c r="I47" s="96" t="s">
        <v>2</v>
      </c>
      <c r="J47" s="96" t="s">
        <v>74</v>
      </c>
      <c r="K47" s="96" t="s">
        <v>75</v>
      </c>
      <c r="M47" s="103" t="s">
        <v>247</v>
      </c>
      <c r="N47" s="96" t="s">
        <v>73</v>
      </c>
      <c r="O47" s="96" t="s">
        <v>2</v>
      </c>
      <c r="P47" s="96" t="s">
        <v>74</v>
      </c>
      <c r="Q47" s="96" t="s">
        <v>75</v>
      </c>
      <c r="S47" s="103"/>
      <c r="T47" s="96" t="s">
        <v>73</v>
      </c>
      <c r="U47" s="96" t="s">
        <v>2</v>
      </c>
      <c r="V47" s="96" t="s">
        <v>74</v>
      </c>
      <c r="W47" s="96" t="s">
        <v>75</v>
      </c>
    </row>
    <row r="48" spans="2:23" ht="12.75">
      <c r="B48" s="99">
        <v>1</v>
      </c>
      <c r="C48" s="99">
        <v>4</v>
      </c>
      <c r="D48" s="99"/>
      <c r="E48" s="99">
        <v>1279</v>
      </c>
      <c r="H48" s="99">
        <v>1</v>
      </c>
      <c r="I48" s="99">
        <v>3</v>
      </c>
      <c r="J48" s="99"/>
      <c r="K48" s="99">
        <v>1270</v>
      </c>
      <c r="N48" s="99">
        <v>1</v>
      </c>
      <c r="O48" s="99">
        <v>2</v>
      </c>
      <c r="P48" s="99"/>
      <c r="Q48" s="99">
        <v>1099</v>
      </c>
      <c r="T48" s="99"/>
      <c r="U48" s="99"/>
      <c r="V48" s="99"/>
      <c r="W48" s="99"/>
    </row>
    <row r="49" spans="2:23" ht="12.75">
      <c r="B49" s="99">
        <v>1</v>
      </c>
      <c r="C49" s="99">
        <v>4</v>
      </c>
      <c r="D49" s="99"/>
      <c r="E49" s="99">
        <v>1234</v>
      </c>
      <c r="H49" s="99">
        <v>1</v>
      </c>
      <c r="I49" s="99">
        <v>2</v>
      </c>
      <c r="J49" s="99"/>
      <c r="K49" s="99">
        <v>1220</v>
      </c>
      <c r="N49" s="99">
        <v>1</v>
      </c>
      <c r="O49" s="99">
        <v>3</v>
      </c>
      <c r="P49" s="99"/>
      <c r="Q49" s="99">
        <v>1223</v>
      </c>
      <c r="T49" s="99"/>
      <c r="U49" s="99"/>
      <c r="V49" s="99"/>
      <c r="W49" s="99"/>
    </row>
    <row r="50" spans="2:23" ht="12.75">
      <c r="B50" s="99">
        <v>1</v>
      </c>
      <c r="C50" s="99">
        <v>4</v>
      </c>
      <c r="D50" s="99"/>
      <c r="E50" s="99">
        <v>1248</v>
      </c>
      <c r="H50" s="99">
        <v>1</v>
      </c>
      <c r="I50" s="99">
        <v>2</v>
      </c>
      <c r="J50" s="99"/>
      <c r="K50" s="99">
        <v>1192</v>
      </c>
      <c r="N50" s="99">
        <v>1</v>
      </c>
      <c r="O50" s="99">
        <v>3</v>
      </c>
      <c r="P50" s="99"/>
      <c r="Q50" s="99">
        <v>1213</v>
      </c>
      <c r="T50" s="99"/>
      <c r="U50" s="99"/>
      <c r="V50" s="99"/>
      <c r="W50" s="99"/>
    </row>
    <row r="51" spans="2:23" ht="12.75">
      <c r="B51" s="99">
        <v>1</v>
      </c>
      <c r="C51" s="99">
        <v>6</v>
      </c>
      <c r="D51" s="99"/>
      <c r="E51" s="99">
        <v>1317</v>
      </c>
      <c r="H51" s="99">
        <v>1</v>
      </c>
      <c r="I51" s="99">
        <v>3</v>
      </c>
      <c r="J51" s="99"/>
      <c r="K51" s="99">
        <v>1181</v>
      </c>
      <c r="N51" s="99">
        <v>1</v>
      </c>
      <c r="O51" s="99">
        <v>2</v>
      </c>
      <c r="P51" s="99"/>
      <c r="Q51" s="99">
        <v>1081</v>
      </c>
      <c r="T51" s="99"/>
      <c r="U51" s="99"/>
      <c r="V51" s="99"/>
      <c r="W51" s="99"/>
    </row>
    <row r="52" spans="2:23" ht="12.75">
      <c r="B52" s="99">
        <v>1</v>
      </c>
      <c r="C52" s="99">
        <v>12</v>
      </c>
      <c r="D52" s="99"/>
      <c r="E52" s="99">
        <v>1308</v>
      </c>
      <c r="H52" s="99">
        <v>1</v>
      </c>
      <c r="I52" s="328">
        <v>4</v>
      </c>
      <c r="J52" s="99"/>
      <c r="K52" s="99">
        <v>1216</v>
      </c>
      <c r="N52" s="99">
        <v>1</v>
      </c>
      <c r="O52" s="99">
        <v>2</v>
      </c>
      <c r="P52" s="99"/>
      <c r="Q52" s="99">
        <v>1108</v>
      </c>
      <c r="T52" s="99"/>
      <c r="U52" s="99"/>
      <c r="V52" s="99"/>
      <c r="W52" s="99"/>
    </row>
    <row r="53" spans="2:23" ht="12.75">
      <c r="B53" s="99">
        <v>1</v>
      </c>
      <c r="C53" s="99">
        <v>5</v>
      </c>
      <c r="D53" s="99"/>
      <c r="E53" s="99">
        <v>1266</v>
      </c>
      <c r="H53" s="99">
        <v>1</v>
      </c>
      <c r="I53" s="99">
        <v>2</v>
      </c>
      <c r="J53" s="99"/>
      <c r="K53" s="99">
        <v>1243</v>
      </c>
      <c r="N53" s="99">
        <v>1</v>
      </c>
      <c r="O53" s="99">
        <v>4</v>
      </c>
      <c r="P53" s="99"/>
      <c r="Q53" s="99">
        <v>1265</v>
      </c>
      <c r="T53" s="99"/>
      <c r="U53" s="99"/>
      <c r="V53" s="99"/>
      <c r="W53" s="99"/>
    </row>
    <row r="54" spans="2:23" ht="12.75">
      <c r="B54" s="99">
        <v>1</v>
      </c>
      <c r="C54" s="99">
        <v>8</v>
      </c>
      <c r="D54" s="99"/>
      <c r="E54" s="99">
        <v>1307</v>
      </c>
      <c r="H54" s="99">
        <v>1</v>
      </c>
      <c r="I54" s="99">
        <v>4</v>
      </c>
      <c r="J54" s="99"/>
      <c r="K54" s="99">
        <v>1263</v>
      </c>
      <c r="N54" s="99">
        <v>1</v>
      </c>
      <c r="O54" s="99">
        <v>3</v>
      </c>
      <c r="P54" s="99"/>
      <c r="Q54" s="99">
        <v>1186</v>
      </c>
      <c r="T54" s="99"/>
      <c r="U54" s="99"/>
      <c r="V54" s="99"/>
      <c r="W54" s="99"/>
    </row>
    <row r="55" spans="2:23" ht="12.75">
      <c r="B55" s="99">
        <v>1</v>
      </c>
      <c r="C55" s="99">
        <v>6</v>
      </c>
      <c r="D55" s="99"/>
      <c r="E55" s="99">
        <v>1310</v>
      </c>
      <c r="H55" s="99">
        <v>1</v>
      </c>
      <c r="I55" s="99">
        <v>4</v>
      </c>
      <c r="J55" s="99"/>
      <c r="K55" s="99">
        <v>1253</v>
      </c>
      <c r="N55" s="99">
        <v>1</v>
      </c>
      <c r="O55" s="99">
        <v>3</v>
      </c>
      <c r="P55" s="99"/>
      <c r="Q55" s="99">
        <v>1203</v>
      </c>
      <c r="T55" s="99"/>
      <c r="U55" s="99"/>
      <c r="V55" s="99"/>
      <c r="W55" s="99"/>
    </row>
    <row r="56" spans="2:23" ht="12.75">
      <c r="B56" s="99">
        <v>1</v>
      </c>
      <c r="C56" s="99">
        <v>8</v>
      </c>
      <c r="D56" s="99"/>
      <c r="E56" s="99">
        <v>1305</v>
      </c>
      <c r="H56" s="99">
        <v>1</v>
      </c>
      <c r="I56" s="99">
        <v>5</v>
      </c>
      <c r="J56" s="99"/>
      <c r="K56" s="99">
        <v>1284</v>
      </c>
      <c r="N56" s="99">
        <v>1</v>
      </c>
      <c r="O56" s="99">
        <v>2</v>
      </c>
      <c r="P56" s="99"/>
      <c r="Q56" s="99">
        <v>1138</v>
      </c>
      <c r="T56" s="99"/>
      <c r="U56" s="99"/>
      <c r="V56" s="99"/>
      <c r="W56" s="99"/>
    </row>
    <row r="57" spans="2:23" ht="12.75">
      <c r="B57" s="99">
        <v>1</v>
      </c>
      <c r="C57" s="99">
        <v>6</v>
      </c>
      <c r="D57" s="99"/>
      <c r="E57" s="99">
        <v>1277</v>
      </c>
      <c r="H57" s="99">
        <v>1</v>
      </c>
      <c r="I57" s="99">
        <v>4</v>
      </c>
      <c r="J57" s="99"/>
      <c r="K57" s="99">
        <v>1257</v>
      </c>
      <c r="N57" s="99">
        <v>1</v>
      </c>
      <c r="O57" s="99">
        <v>2</v>
      </c>
      <c r="P57" s="99"/>
      <c r="Q57" s="99">
        <v>1124</v>
      </c>
      <c r="T57" s="99"/>
      <c r="U57" s="99"/>
      <c r="V57" s="99"/>
      <c r="W57" s="99"/>
    </row>
    <row r="58" spans="2:23" ht="12.75">
      <c r="B58" s="99">
        <v>1</v>
      </c>
      <c r="C58" s="99">
        <v>6</v>
      </c>
      <c r="D58" s="99"/>
      <c r="E58" s="99">
        <v>1304</v>
      </c>
      <c r="H58" s="99">
        <v>1</v>
      </c>
      <c r="I58" s="99">
        <v>4</v>
      </c>
      <c r="J58" s="99"/>
      <c r="K58" s="99">
        <v>1248</v>
      </c>
      <c r="N58" s="99">
        <v>1</v>
      </c>
      <c r="O58" s="99">
        <v>2</v>
      </c>
      <c r="P58" s="99"/>
      <c r="Q58" s="99">
        <v>1169</v>
      </c>
      <c r="T58" s="99"/>
      <c r="U58" s="99"/>
      <c r="V58" s="99"/>
      <c r="W58" s="99"/>
    </row>
    <row r="59" spans="1:23" ht="12.75">
      <c r="A59" s="102" t="s">
        <v>3</v>
      </c>
      <c r="B59" s="99">
        <f>SUM(B48:B58)</f>
        <v>11</v>
      </c>
      <c r="C59" s="99">
        <f>SUM(C48:C58)</f>
        <v>69</v>
      </c>
      <c r="D59" s="99">
        <f>SUM(D48:D58)</f>
        <v>0</v>
      </c>
      <c r="E59" s="99">
        <f>SUM(E48:E58)</f>
        <v>14155</v>
      </c>
      <c r="G59" s="102" t="s">
        <v>3</v>
      </c>
      <c r="H59" s="99">
        <f>SUM(H48:H58)</f>
        <v>11</v>
      </c>
      <c r="I59" s="99">
        <f>SUM(I48:I58)</f>
        <v>37</v>
      </c>
      <c r="J59" s="99">
        <f>SUM(J48:J58)</f>
        <v>0</v>
      </c>
      <c r="K59" s="99">
        <f>SUM(K48:K58)</f>
        <v>13627</v>
      </c>
      <c r="M59" s="102" t="s">
        <v>3</v>
      </c>
      <c r="N59" s="99">
        <f>SUM(N48:N58)</f>
        <v>11</v>
      </c>
      <c r="O59" s="99">
        <f>SUM(O48:O58)</f>
        <v>28</v>
      </c>
      <c r="P59" s="99">
        <f>SUM(P48:P58)</f>
        <v>0</v>
      </c>
      <c r="Q59" s="99">
        <f>SUM(Q48:Q58)</f>
        <v>12809</v>
      </c>
      <c r="S59" s="102" t="s">
        <v>3</v>
      </c>
      <c r="T59" s="99">
        <f>SUM(T48:T58)</f>
        <v>0</v>
      </c>
      <c r="U59" s="99">
        <f>SUM(U48:U58)</f>
        <v>0</v>
      </c>
      <c r="V59" s="99">
        <f>SUM(V48:V58)</f>
        <v>0</v>
      </c>
      <c r="W59" s="99">
        <f>SUM(W48:W58)</f>
        <v>0</v>
      </c>
    </row>
    <row r="62" spans="1:23" ht="12.75">
      <c r="A62" s="103" t="s">
        <v>301</v>
      </c>
      <c r="B62" s="96" t="s">
        <v>73</v>
      </c>
      <c r="C62" s="96" t="s">
        <v>2</v>
      </c>
      <c r="D62" s="96" t="s">
        <v>74</v>
      </c>
      <c r="E62" s="96" t="s">
        <v>75</v>
      </c>
      <c r="G62" s="103" t="s">
        <v>26</v>
      </c>
      <c r="H62" s="96" t="s">
        <v>73</v>
      </c>
      <c r="I62" s="96" t="s">
        <v>2</v>
      </c>
      <c r="J62" s="96" t="s">
        <v>74</v>
      </c>
      <c r="K62" s="96" t="s">
        <v>75</v>
      </c>
      <c r="M62" s="103" t="s">
        <v>439</v>
      </c>
      <c r="N62" s="96" t="s">
        <v>73</v>
      </c>
      <c r="O62" s="96" t="s">
        <v>2</v>
      </c>
      <c r="P62" s="96" t="s">
        <v>74</v>
      </c>
      <c r="Q62" s="96" t="s">
        <v>75</v>
      </c>
      <c r="S62" s="103" t="s">
        <v>48</v>
      </c>
      <c r="T62" s="96" t="s">
        <v>73</v>
      </c>
      <c r="U62" s="96" t="s">
        <v>2</v>
      </c>
      <c r="V62" s="96" t="s">
        <v>74</v>
      </c>
      <c r="W62" s="96" t="s">
        <v>75</v>
      </c>
    </row>
    <row r="63" spans="2:23" ht="12.75">
      <c r="B63" s="99">
        <v>1</v>
      </c>
      <c r="C63" s="99">
        <v>6</v>
      </c>
      <c r="D63" s="99"/>
      <c r="E63" s="99">
        <v>1301</v>
      </c>
      <c r="H63" s="99">
        <v>1</v>
      </c>
      <c r="I63" s="99">
        <v>12</v>
      </c>
      <c r="J63" s="99"/>
      <c r="K63" s="99">
        <v>1351</v>
      </c>
      <c r="N63" s="99">
        <v>1</v>
      </c>
      <c r="O63" s="99">
        <v>5</v>
      </c>
      <c r="P63" s="99"/>
      <c r="Q63" s="99">
        <v>1281</v>
      </c>
      <c r="T63" s="99">
        <v>1</v>
      </c>
      <c r="U63" s="99">
        <v>10</v>
      </c>
      <c r="V63" s="99"/>
      <c r="W63" s="99">
        <v>1338</v>
      </c>
    </row>
    <row r="64" spans="2:23" ht="12.75">
      <c r="B64" s="99">
        <v>1</v>
      </c>
      <c r="C64" s="99">
        <v>6</v>
      </c>
      <c r="D64" s="99"/>
      <c r="E64" s="99">
        <v>1278</v>
      </c>
      <c r="H64" s="99">
        <v>1</v>
      </c>
      <c r="I64" s="99">
        <v>8</v>
      </c>
      <c r="J64" s="99"/>
      <c r="K64" s="99">
        <v>1314</v>
      </c>
      <c r="N64" s="99">
        <v>1</v>
      </c>
      <c r="O64" s="99">
        <v>10</v>
      </c>
      <c r="P64" s="99"/>
      <c r="Q64" s="99">
        <v>1320</v>
      </c>
      <c r="T64" s="99">
        <v>1</v>
      </c>
      <c r="U64" s="99">
        <v>12</v>
      </c>
      <c r="V64" s="99"/>
      <c r="W64" s="99">
        <v>1327</v>
      </c>
    </row>
    <row r="65" spans="2:23" ht="12.75">
      <c r="B65" s="99">
        <v>1</v>
      </c>
      <c r="C65" s="99">
        <v>5</v>
      </c>
      <c r="D65" s="99"/>
      <c r="E65" s="99">
        <v>1284</v>
      </c>
      <c r="H65" s="99">
        <v>1</v>
      </c>
      <c r="I65" s="99">
        <v>12</v>
      </c>
      <c r="J65" s="99"/>
      <c r="K65" s="99">
        <v>1333</v>
      </c>
      <c r="N65" s="99">
        <v>1</v>
      </c>
      <c r="O65" s="99">
        <v>8</v>
      </c>
      <c r="P65" s="99"/>
      <c r="Q65" s="99">
        <v>1312</v>
      </c>
      <c r="T65" s="99">
        <v>1</v>
      </c>
      <c r="U65" s="99">
        <v>6</v>
      </c>
      <c r="V65" s="99"/>
      <c r="W65" s="99">
        <v>1291</v>
      </c>
    </row>
    <row r="66" spans="2:23" ht="12.75">
      <c r="B66" s="99">
        <v>1</v>
      </c>
      <c r="C66" s="99">
        <v>8</v>
      </c>
      <c r="D66" s="99"/>
      <c r="E66" s="99">
        <v>1318</v>
      </c>
      <c r="H66" s="99">
        <v>1</v>
      </c>
      <c r="I66" s="99">
        <v>5</v>
      </c>
      <c r="J66" s="99"/>
      <c r="K66" s="99">
        <v>1308</v>
      </c>
      <c r="N66" s="99">
        <v>1</v>
      </c>
      <c r="O66" s="99">
        <v>4</v>
      </c>
      <c r="P66" s="99"/>
      <c r="Q66" s="99">
        <v>1263</v>
      </c>
      <c r="T66" s="99">
        <v>1</v>
      </c>
      <c r="U66" s="99">
        <v>12</v>
      </c>
      <c r="V66" s="99"/>
      <c r="W66" s="99">
        <v>1349</v>
      </c>
    </row>
    <row r="67" spans="2:23" ht="12.75">
      <c r="B67" s="99">
        <v>1</v>
      </c>
      <c r="C67" s="99">
        <v>3</v>
      </c>
      <c r="D67" s="99"/>
      <c r="E67" s="99">
        <v>1211</v>
      </c>
      <c r="H67" s="99">
        <v>1</v>
      </c>
      <c r="I67" s="99">
        <v>10</v>
      </c>
      <c r="J67" s="99"/>
      <c r="K67" s="99">
        <v>1299</v>
      </c>
      <c r="N67" s="99">
        <v>1</v>
      </c>
      <c r="O67" s="99">
        <v>8</v>
      </c>
      <c r="P67" s="99"/>
      <c r="Q67" s="99">
        <v>1283</v>
      </c>
      <c r="T67" s="99">
        <v>1</v>
      </c>
      <c r="U67" s="99">
        <v>6</v>
      </c>
      <c r="V67" s="99"/>
      <c r="W67" s="99">
        <v>1281</v>
      </c>
    </row>
    <row r="68" spans="2:23" ht="12.75">
      <c r="B68" s="99">
        <v>1</v>
      </c>
      <c r="C68" s="99">
        <v>3</v>
      </c>
      <c r="D68" s="99"/>
      <c r="E68" s="99">
        <v>1246</v>
      </c>
      <c r="H68" s="99">
        <v>1</v>
      </c>
      <c r="I68" s="99">
        <v>10</v>
      </c>
      <c r="J68" s="99"/>
      <c r="K68" s="99">
        <v>1315</v>
      </c>
      <c r="N68" s="99">
        <v>1</v>
      </c>
      <c r="O68" s="99">
        <v>12</v>
      </c>
      <c r="P68" s="99"/>
      <c r="Q68" s="99">
        <v>1316</v>
      </c>
      <c r="T68" s="99">
        <v>1</v>
      </c>
      <c r="U68" s="99">
        <v>6</v>
      </c>
      <c r="V68" s="99"/>
      <c r="W68" s="99">
        <v>1309</v>
      </c>
    </row>
    <row r="69" spans="2:23" ht="12.75">
      <c r="B69" s="99">
        <v>1</v>
      </c>
      <c r="C69" s="99">
        <v>6</v>
      </c>
      <c r="D69" s="99"/>
      <c r="E69" s="99">
        <v>1284</v>
      </c>
      <c r="H69" s="99">
        <v>1</v>
      </c>
      <c r="I69" s="99">
        <v>2</v>
      </c>
      <c r="J69" s="99"/>
      <c r="K69" s="99">
        <v>964</v>
      </c>
      <c r="N69" s="99">
        <v>1</v>
      </c>
      <c r="O69" s="99">
        <v>10</v>
      </c>
      <c r="P69" s="99"/>
      <c r="Q69" s="99">
        <v>1354</v>
      </c>
      <c r="T69" s="99">
        <v>1</v>
      </c>
      <c r="U69" s="99">
        <v>12</v>
      </c>
      <c r="V69" s="99"/>
      <c r="W69" s="99">
        <v>1368</v>
      </c>
    </row>
    <row r="70" spans="2:23" ht="12.75">
      <c r="B70" s="99">
        <v>1</v>
      </c>
      <c r="C70" s="99">
        <v>8</v>
      </c>
      <c r="D70" s="99"/>
      <c r="E70" s="99">
        <v>1313</v>
      </c>
      <c r="H70" s="99">
        <v>1</v>
      </c>
      <c r="I70" s="99">
        <v>2</v>
      </c>
      <c r="J70" s="99"/>
      <c r="K70" s="99">
        <v>1053</v>
      </c>
      <c r="N70" s="99">
        <v>1</v>
      </c>
      <c r="O70" s="99">
        <v>5</v>
      </c>
      <c r="P70" s="99"/>
      <c r="Q70" s="99">
        <v>1276</v>
      </c>
      <c r="T70" s="99">
        <v>1</v>
      </c>
      <c r="U70" s="99">
        <v>12</v>
      </c>
      <c r="V70" s="99"/>
      <c r="W70" s="99">
        <v>1328</v>
      </c>
    </row>
    <row r="71" spans="2:23" ht="12.75">
      <c r="B71" s="99">
        <v>1</v>
      </c>
      <c r="C71" s="99">
        <v>4</v>
      </c>
      <c r="D71" s="99"/>
      <c r="E71" s="99">
        <v>1233</v>
      </c>
      <c r="H71" s="99">
        <v>1</v>
      </c>
      <c r="I71" s="99">
        <v>3</v>
      </c>
      <c r="J71" s="99"/>
      <c r="K71" s="99">
        <v>1182</v>
      </c>
      <c r="N71" s="99">
        <v>1</v>
      </c>
      <c r="O71" s="99">
        <v>10</v>
      </c>
      <c r="P71" s="99"/>
      <c r="Q71" s="99">
        <v>1307</v>
      </c>
      <c r="T71" s="99">
        <v>1</v>
      </c>
      <c r="U71" s="99">
        <v>12</v>
      </c>
      <c r="V71" s="99"/>
      <c r="W71" s="99">
        <v>1317</v>
      </c>
    </row>
    <row r="72" spans="2:23" ht="12.75">
      <c r="B72" s="99">
        <v>1</v>
      </c>
      <c r="C72" s="99">
        <v>5</v>
      </c>
      <c r="D72" s="99"/>
      <c r="E72" s="99">
        <v>1265</v>
      </c>
      <c r="H72" s="99">
        <v>1</v>
      </c>
      <c r="I72" s="99">
        <v>3</v>
      </c>
      <c r="J72" s="99"/>
      <c r="K72" s="99">
        <v>1237</v>
      </c>
      <c r="N72" s="99">
        <v>1</v>
      </c>
      <c r="O72" s="99">
        <v>12</v>
      </c>
      <c r="P72" s="99"/>
      <c r="Q72" s="99">
        <v>1349</v>
      </c>
      <c r="T72" s="99">
        <v>1</v>
      </c>
      <c r="U72" s="99">
        <v>10</v>
      </c>
      <c r="V72" s="99"/>
      <c r="W72" s="99">
        <v>1325</v>
      </c>
    </row>
    <row r="73" spans="2:23" ht="12.75">
      <c r="B73" s="99">
        <v>1</v>
      </c>
      <c r="C73" s="99">
        <v>8</v>
      </c>
      <c r="D73" s="99"/>
      <c r="E73" s="99">
        <v>1316</v>
      </c>
      <c r="H73" s="99">
        <v>1</v>
      </c>
      <c r="I73" s="99">
        <v>5</v>
      </c>
      <c r="J73" s="99"/>
      <c r="K73" s="99">
        <v>1252</v>
      </c>
      <c r="N73" s="99">
        <v>1</v>
      </c>
      <c r="O73" s="99">
        <v>10</v>
      </c>
      <c r="P73" s="99"/>
      <c r="Q73" s="99">
        <v>1338</v>
      </c>
      <c r="T73" s="99">
        <v>1</v>
      </c>
      <c r="U73" s="99">
        <v>3</v>
      </c>
      <c r="V73" s="99"/>
      <c r="W73" s="99">
        <v>1234</v>
      </c>
    </row>
    <row r="74" spans="1:23" ht="12.75">
      <c r="A74" s="102" t="s">
        <v>3</v>
      </c>
      <c r="B74" s="99">
        <f>SUM(B63:B73)</f>
        <v>11</v>
      </c>
      <c r="C74" s="99">
        <f>SUM(C63:C73)</f>
        <v>62</v>
      </c>
      <c r="D74" s="99">
        <f>SUM(D63:D73)</f>
        <v>0</v>
      </c>
      <c r="E74" s="99">
        <f>SUM(E63:E73)</f>
        <v>14049</v>
      </c>
      <c r="G74" s="102" t="s">
        <v>3</v>
      </c>
      <c r="H74" s="99">
        <f>SUM(H63:H73)</f>
        <v>11</v>
      </c>
      <c r="I74" s="99">
        <f>SUM(I63:I73)</f>
        <v>72</v>
      </c>
      <c r="J74" s="99">
        <f>SUM(J63:J73)</f>
        <v>0</v>
      </c>
      <c r="K74" s="99">
        <f>SUM(K63:K73)</f>
        <v>13608</v>
      </c>
      <c r="M74" s="102" t="s">
        <v>3</v>
      </c>
      <c r="N74" s="99">
        <f>SUM(N63:N73)</f>
        <v>11</v>
      </c>
      <c r="O74" s="99">
        <f>SUM(O63:O73)</f>
        <v>94</v>
      </c>
      <c r="P74" s="99">
        <f>SUM(P63:P73)</f>
        <v>0</v>
      </c>
      <c r="Q74" s="99">
        <f>SUM(Q63:Q73)</f>
        <v>14399</v>
      </c>
      <c r="S74" s="102" t="s">
        <v>3</v>
      </c>
      <c r="T74" s="99">
        <f>SUM(T63:T73)</f>
        <v>11</v>
      </c>
      <c r="U74" s="328">
        <f>SUM(U63:U73)</f>
        <v>101</v>
      </c>
      <c r="V74" s="99">
        <f>SUM(V63:V73)</f>
        <v>0</v>
      </c>
      <c r="W74" s="99">
        <f>SUM(W63:W73)</f>
        <v>14467</v>
      </c>
    </row>
    <row r="77" spans="1:23" ht="12.75">
      <c r="A77" s="103"/>
      <c r="B77" s="96" t="s">
        <v>73</v>
      </c>
      <c r="C77" s="96" t="s">
        <v>2</v>
      </c>
      <c r="D77" s="96" t="s">
        <v>74</v>
      </c>
      <c r="E77" s="96" t="s">
        <v>75</v>
      </c>
      <c r="G77" s="103"/>
      <c r="H77" s="96" t="s">
        <v>73</v>
      </c>
      <c r="I77" s="96" t="s">
        <v>2</v>
      </c>
      <c r="J77" s="96" t="s">
        <v>74</v>
      </c>
      <c r="K77" s="96" t="s">
        <v>75</v>
      </c>
      <c r="M77" s="103"/>
      <c r="N77" s="96" t="s">
        <v>73</v>
      </c>
      <c r="O77" s="96" t="s">
        <v>2</v>
      </c>
      <c r="P77" s="96" t="s">
        <v>74</v>
      </c>
      <c r="Q77" s="96" t="s">
        <v>75</v>
      </c>
      <c r="S77" s="103" t="s">
        <v>315</v>
      </c>
      <c r="T77" s="96" t="s">
        <v>73</v>
      </c>
      <c r="U77" s="96" t="s">
        <v>2</v>
      </c>
      <c r="V77" s="96" t="s">
        <v>74</v>
      </c>
      <c r="W77" s="96" t="s">
        <v>75</v>
      </c>
    </row>
    <row r="78" spans="2:23" ht="12.75">
      <c r="B78" s="99"/>
      <c r="C78" s="99"/>
      <c r="D78" s="99"/>
      <c r="E78" s="99"/>
      <c r="H78" s="99"/>
      <c r="I78" s="99"/>
      <c r="J78" s="99"/>
      <c r="K78" s="99"/>
      <c r="N78" s="99"/>
      <c r="O78" s="99"/>
      <c r="P78" s="99"/>
      <c r="Q78" s="99"/>
      <c r="T78" s="99">
        <v>1</v>
      </c>
      <c r="U78" s="99">
        <v>8</v>
      </c>
      <c r="V78" s="99"/>
      <c r="W78" s="99">
        <v>1307</v>
      </c>
    </row>
    <row r="79" spans="2:23" ht="12.75">
      <c r="B79" s="99"/>
      <c r="C79" s="99"/>
      <c r="D79" s="99"/>
      <c r="E79" s="99"/>
      <c r="H79" s="99"/>
      <c r="I79" s="99"/>
      <c r="J79" s="99"/>
      <c r="K79" s="99"/>
      <c r="N79" s="99"/>
      <c r="O79" s="99"/>
      <c r="P79" s="99"/>
      <c r="Q79" s="99"/>
      <c r="T79" s="99">
        <v>1</v>
      </c>
      <c r="U79" s="99">
        <v>5</v>
      </c>
      <c r="V79" s="99"/>
      <c r="W79" s="99">
        <v>1259</v>
      </c>
    </row>
    <row r="80" spans="2:23" ht="12.75">
      <c r="B80" s="99"/>
      <c r="C80" s="99"/>
      <c r="D80" s="99"/>
      <c r="E80" s="99"/>
      <c r="H80" s="99"/>
      <c r="I80" s="99"/>
      <c r="J80" s="99"/>
      <c r="K80" s="99"/>
      <c r="N80" s="99"/>
      <c r="O80" s="99"/>
      <c r="P80" s="99"/>
      <c r="Q80" s="99"/>
      <c r="T80" s="99">
        <v>1</v>
      </c>
      <c r="U80" s="99">
        <v>10</v>
      </c>
      <c r="V80" s="99"/>
      <c r="W80" s="99">
        <v>1322</v>
      </c>
    </row>
    <row r="81" spans="2:23" ht="12.75">
      <c r="B81" s="99"/>
      <c r="C81" s="99"/>
      <c r="D81" s="99"/>
      <c r="E81" s="99"/>
      <c r="H81" s="99"/>
      <c r="I81" s="99"/>
      <c r="J81" s="99"/>
      <c r="K81" s="99"/>
      <c r="N81" s="99"/>
      <c r="O81" s="99"/>
      <c r="P81" s="99"/>
      <c r="Q81" s="99"/>
      <c r="T81" s="99">
        <v>1</v>
      </c>
      <c r="U81" s="99">
        <v>10</v>
      </c>
      <c r="V81" s="99"/>
      <c r="W81" s="99">
        <v>1324</v>
      </c>
    </row>
    <row r="82" spans="2:23" ht="12.75">
      <c r="B82" s="99"/>
      <c r="C82" s="99"/>
      <c r="D82" s="99"/>
      <c r="E82" s="99"/>
      <c r="H82" s="99"/>
      <c r="I82" s="99"/>
      <c r="J82" s="99"/>
      <c r="K82" s="99"/>
      <c r="N82" s="99"/>
      <c r="O82" s="99"/>
      <c r="P82" s="99"/>
      <c r="Q82" s="99"/>
      <c r="T82" s="99">
        <v>1</v>
      </c>
      <c r="U82" s="99">
        <v>5</v>
      </c>
      <c r="V82" s="99"/>
      <c r="W82" s="99">
        <v>1258</v>
      </c>
    </row>
    <row r="83" spans="2:23" ht="12.75">
      <c r="B83" s="99"/>
      <c r="C83" s="99"/>
      <c r="D83" s="99"/>
      <c r="E83" s="99"/>
      <c r="H83" s="99"/>
      <c r="I83" s="99"/>
      <c r="J83" s="99"/>
      <c r="K83" s="99"/>
      <c r="N83" s="99"/>
      <c r="O83" s="99"/>
      <c r="P83" s="99"/>
      <c r="Q83" s="99"/>
      <c r="T83" s="99">
        <v>1</v>
      </c>
      <c r="U83" s="99">
        <v>8</v>
      </c>
      <c r="V83" s="99"/>
      <c r="W83" s="99">
        <v>1311</v>
      </c>
    </row>
    <row r="84" spans="2:23" ht="12.75">
      <c r="B84" s="99"/>
      <c r="C84" s="99"/>
      <c r="D84" s="99"/>
      <c r="E84" s="99"/>
      <c r="H84" s="99"/>
      <c r="I84" s="99"/>
      <c r="J84" s="99"/>
      <c r="K84" s="99"/>
      <c r="N84" s="99"/>
      <c r="O84" s="99"/>
      <c r="P84" s="99"/>
      <c r="Q84" s="99"/>
      <c r="T84" s="99">
        <v>1</v>
      </c>
      <c r="U84" s="99">
        <v>5</v>
      </c>
      <c r="V84" s="99"/>
      <c r="W84" s="99">
        <v>1274</v>
      </c>
    </row>
    <row r="85" spans="2:23" ht="12.75">
      <c r="B85" s="99"/>
      <c r="C85" s="99"/>
      <c r="D85" s="99"/>
      <c r="E85" s="99"/>
      <c r="H85" s="99"/>
      <c r="I85" s="99"/>
      <c r="J85" s="99"/>
      <c r="K85" s="99"/>
      <c r="N85" s="99"/>
      <c r="O85" s="99"/>
      <c r="P85" s="99"/>
      <c r="Q85" s="99"/>
      <c r="T85" s="99">
        <v>1</v>
      </c>
      <c r="U85" s="99">
        <v>10</v>
      </c>
      <c r="V85" s="99"/>
      <c r="W85" s="99">
        <v>1320</v>
      </c>
    </row>
    <row r="86" spans="2:23" ht="12.75">
      <c r="B86" s="99"/>
      <c r="C86" s="99"/>
      <c r="D86" s="99"/>
      <c r="E86" s="99"/>
      <c r="H86" s="99"/>
      <c r="I86" s="99"/>
      <c r="J86" s="99"/>
      <c r="K86" s="99"/>
      <c r="N86" s="99"/>
      <c r="O86" s="99"/>
      <c r="P86" s="99"/>
      <c r="Q86" s="99"/>
      <c r="T86" s="99">
        <v>1</v>
      </c>
      <c r="U86" s="99">
        <v>6</v>
      </c>
      <c r="V86" s="99"/>
      <c r="W86" s="99">
        <v>1286</v>
      </c>
    </row>
    <row r="87" spans="2:23" ht="12.75">
      <c r="B87" s="99"/>
      <c r="C87" s="99"/>
      <c r="D87" s="99"/>
      <c r="E87" s="99"/>
      <c r="H87" s="99"/>
      <c r="I87" s="99"/>
      <c r="J87" s="99"/>
      <c r="K87" s="99"/>
      <c r="N87" s="99"/>
      <c r="O87" s="99"/>
      <c r="P87" s="99"/>
      <c r="Q87" s="99"/>
      <c r="T87" s="99">
        <v>1</v>
      </c>
      <c r="U87" s="99">
        <v>8</v>
      </c>
      <c r="V87" s="99"/>
      <c r="W87" s="99">
        <v>1308</v>
      </c>
    </row>
    <row r="88" spans="2:23" ht="12.75">
      <c r="B88" s="99"/>
      <c r="C88" s="99"/>
      <c r="D88" s="99"/>
      <c r="E88" s="99"/>
      <c r="H88" s="99"/>
      <c r="I88" s="99"/>
      <c r="J88" s="99"/>
      <c r="K88" s="99"/>
      <c r="N88" s="99"/>
      <c r="O88" s="99"/>
      <c r="P88" s="99"/>
      <c r="Q88" s="99"/>
      <c r="T88" s="99">
        <v>1</v>
      </c>
      <c r="U88" s="99">
        <v>12</v>
      </c>
      <c r="V88" s="99"/>
      <c r="W88" s="99">
        <v>1340</v>
      </c>
    </row>
    <row r="89" spans="1:23" ht="12.75">
      <c r="A89" s="102" t="s">
        <v>3</v>
      </c>
      <c r="B89" s="99">
        <f>SUM(B78:B88)</f>
        <v>0</v>
      </c>
      <c r="C89" s="99">
        <f>SUM(C78:C88)</f>
        <v>0</v>
      </c>
      <c r="D89" s="99">
        <f>SUM(D78:D88)</f>
        <v>0</v>
      </c>
      <c r="E89" s="99">
        <f>SUM(E78:E88)</f>
        <v>0</v>
      </c>
      <c r="G89" s="102" t="s">
        <v>3</v>
      </c>
      <c r="H89" s="99">
        <f>SUM(H78:H88)</f>
        <v>0</v>
      </c>
      <c r="I89" s="99">
        <f>SUM(I78:I88)</f>
        <v>0</v>
      </c>
      <c r="J89" s="99">
        <f>SUM(J78:J88)</f>
        <v>0</v>
      </c>
      <c r="K89" s="99">
        <f>SUM(K78:K88)</f>
        <v>0</v>
      </c>
      <c r="M89" s="102" t="s">
        <v>3</v>
      </c>
      <c r="N89" s="99">
        <f>SUM(N78:N88)</f>
        <v>0</v>
      </c>
      <c r="O89" s="99">
        <f>SUM(O78:O88)</f>
        <v>0</v>
      </c>
      <c r="P89" s="99">
        <f>SUM(P78:P88)</f>
        <v>0</v>
      </c>
      <c r="Q89" s="99">
        <f>SUM(Q78:Q88)</f>
        <v>0</v>
      </c>
      <c r="S89" s="102" t="s">
        <v>3</v>
      </c>
      <c r="T89" s="99">
        <f>SUM(T78:T88)</f>
        <v>11</v>
      </c>
      <c r="U89" s="99">
        <f>SUM(U78:U88)</f>
        <v>87</v>
      </c>
      <c r="V89" s="319">
        <f>SUM(V78:V88)</f>
        <v>0</v>
      </c>
      <c r="W89" s="99">
        <f>SUM(W78:W88)</f>
        <v>14309</v>
      </c>
    </row>
  </sheetData>
  <sheetProtection/>
  <conditionalFormatting sqref="G47">
    <cfRule type="cellIs" priority="1" dxfId="157" operator="equal" stopIfTrue="1">
      <formula>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
  <sheetViews>
    <sheetView tabSelected="1" zoomScalePageLayoutView="0" workbookViewId="0" topLeftCell="B6">
      <selection activeCell="F28" sqref="F28"/>
    </sheetView>
  </sheetViews>
  <sheetFormatPr defaultColWidth="9.00390625" defaultRowHeight="12.75"/>
  <cols>
    <col min="3" max="3" width="35.25390625" style="0" customWidth="1"/>
    <col min="5" max="5" width="11.00390625" style="0" customWidth="1"/>
    <col min="6" max="6" width="17.75390625" style="0" customWidth="1"/>
    <col min="7" max="7" width="10.125" style="0" customWidth="1"/>
  </cols>
  <sheetData>
    <row r="1" spans="2:7" ht="15.75">
      <c r="B1" s="105" t="s">
        <v>377</v>
      </c>
      <c r="C1" s="106"/>
      <c r="D1" s="107"/>
      <c r="E1" s="107"/>
      <c r="F1" s="107"/>
      <c r="G1" s="107"/>
    </row>
    <row r="2" spans="2:7" ht="15.75">
      <c r="B2" s="108"/>
      <c r="C2" s="107" t="s">
        <v>77</v>
      </c>
      <c r="D2" s="106"/>
      <c r="E2" s="108"/>
      <c r="F2" s="108"/>
      <c r="G2" s="108"/>
    </row>
    <row r="3" spans="2:7" ht="15.75">
      <c r="B3" s="106"/>
      <c r="C3" s="109" t="s">
        <v>378</v>
      </c>
      <c r="D3" s="110" t="s">
        <v>78</v>
      </c>
      <c r="E3" s="106"/>
      <c r="F3" s="106"/>
      <c r="G3" s="106"/>
    </row>
    <row r="4" spans="2:7" ht="27">
      <c r="B4" s="106"/>
      <c r="C4" s="111"/>
      <c r="D4" s="106"/>
      <c r="E4" s="106"/>
      <c r="F4" s="106"/>
      <c r="G4" s="106"/>
    </row>
    <row r="5" spans="2:7" ht="18">
      <c r="B5" s="112" t="s">
        <v>79</v>
      </c>
      <c r="C5" s="112" t="s">
        <v>80</v>
      </c>
      <c r="D5" s="113" t="s">
        <v>81</v>
      </c>
      <c r="E5" s="113" t="s">
        <v>82</v>
      </c>
      <c r="F5" s="113" t="s">
        <v>83</v>
      </c>
      <c r="G5" s="113" t="s">
        <v>84</v>
      </c>
    </row>
    <row r="6" spans="2:7" ht="12.75">
      <c r="B6" s="114"/>
      <c r="C6" s="114"/>
      <c r="D6" s="115"/>
      <c r="E6" s="115"/>
      <c r="F6" s="116"/>
      <c r="G6" s="115"/>
    </row>
    <row r="7" spans="2:7" ht="18">
      <c r="B7" s="117">
        <v>1</v>
      </c>
      <c r="C7" s="119" t="s">
        <v>304</v>
      </c>
      <c r="D7" s="120">
        <f>'s4'!N29</f>
        <v>11</v>
      </c>
      <c r="E7" s="120">
        <f>'s4'!O29</f>
        <v>22</v>
      </c>
      <c r="F7" s="120">
        <f>'s4'!P29</f>
        <v>176.5</v>
      </c>
      <c r="G7" s="120">
        <f>'s4'!Q29</f>
        <v>15765</v>
      </c>
    </row>
    <row r="8" spans="2:7" ht="18">
      <c r="B8" s="118">
        <v>2</v>
      </c>
      <c r="C8" s="119" t="s">
        <v>41</v>
      </c>
      <c r="D8" s="120">
        <f>'s4'!B44</f>
        <v>11</v>
      </c>
      <c r="E8" s="120">
        <f>'s4'!C44</f>
        <v>18</v>
      </c>
      <c r="F8" s="120">
        <f>'s4'!D44</f>
        <v>145</v>
      </c>
      <c r="G8" s="120">
        <f>'s4'!E44</f>
        <v>15356</v>
      </c>
    </row>
    <row r="9" spans="2:7" ht="18">
      <c r="B9" s="118">
        <v>3</v>
      </c>
      <c r="C9" s="119" t="s">
        <v>251</v>
      </c>
      <c r="D9" s="120">
        <f>'s4'!H14</f>
        <v>11</v>
      </c>
      <c r="E9" s="120">
        <f>'s4'!I14</f>
        <v>16</v>
      </c>
      <c r="F9" s="120">
        <f>'s4'!J14</f>
        <v>140.5</v>
      </c>
      <c r="G9" s="120">
        <f>'s4'!K14</f>
        <v>15557</v>
      </c>
    </row>
    <row r="10" spans="2:7" ht="18">
      <c r="B10" s="118">
        <v>4</v>
      </c>
      <c r="C10" s="119" t="s">
        <v>85</v>
      </c>
      <c r="D10" s="120">
        <f>'s4'!B14</f>
        <v>11</v>
      </c>
      <c r="E10" s="120">
        <f>'s4'!C14</f>
        <v>14</v>
      </c>
      <c r="F10" s="120">
        <f>'s4'!D14</f>
        <v>125</v>
      </c>
      <c r="G10" s="120">
        <f>'s4'!E14</f>
        <v>15487</v>
      </c>
    </row>
    <row r="11" spans="2:7" ht="18">
      <c r="B11" s="118">
        <v>5</v>
      </c>
      <c r="C11" s="119" t="s">
        <v>86</v>
      </c>
      <c r="D11" s="120">
        <f>'s4'!B29</f>
        <v>11</v>
      </c>
      <c r="E11" s="120">
        <f>'s4'!C29</f>
        <v>12</v>
      </c>
      <c r="F11" s="120">
        <f>'s4'!D29</f>
        <v>119</v>
      </c>
      <c r="G11" s="120">
        <f>'s4'!E29</f>
        <v>15310</v>
      </c>
    </row>
    <row r="12" spans="2:7" ht="18">
      <c r="B12" s="118">
        <v>6</v>
      </c>
      <c r="C12" s="119" t="s">
        <v>250</v>
      </c>
      <c r="D12" s="120">
        <f>'s4'!H44</f>
        <v>11</v>
      </c>
      <c r="E12" s="120">
        <f>'s4'!I44</f>
        <v>12</v>
      </c>
      <c r="F12" s="120">
        <f>'s4'!J44</f>
        <v>116</v>
      </c>
      <c r="G12" s="120">
        <f>'s4'!K44</f>
        <v>15165</v>
      </c>
    </row>
    <row r="13" spans="2:7" ht="18">
      <c r="B13" s="118">
        <v>7</v>
      </c>
      <c r="C13" s="119" t="s">
        <v>292</v>
      </c>
      <c r="D13" s="120">
        <f>'s4'!T44</f>
        <v>11</v>
      </c>
      <c r="E13" s="120">
        <f>'s4'!U44</f>
        <v>8</v>
      </c>
      <c r="F13" s="120">
        <f>'s4'!V44</f>
        <v>116</v>
      </c>
      <c r="G13" s="120">
        <f>'s4'!W44</f>
        <v>15110</v>
      </c>
    </row>
    <row r="14" spans="2:7" ht="18">
      <c r="B14" s="118">
        <v>8</v>
      </c>
      <c r="C14" s="119" t="s">
        <v>415</v>
      </c>
      <c r="D14" s="120">
        <f>'s4'!T29</f>
        <v>11</v>
      </c>
      <c r="E14" s="120">
        <f>'s4'!U29</f>
        <v>8</v>
      </c>
      <c r="F14" s="120">
        <f>'s4'!V29</f>
        <v>101.5</v>
      </c>
      <c r="G14" s="120">
        <f>'s4'!W29</f>
        <v>15189</v>
      </c>
    </row>
    <row r="15" spans="2:7" ht="18">
      <c r="B15" s="118">
        <v>9</v>
      </c>
      <c r="C15" s="119" t="s">
        <v>200</v>
      </c>
      <c r="D15" s="120">
        <f>'s4'!N14</f>
        <v>11</v>
      </c>
      <c r="E15" s="120">
        <f>'s4'!O14</f>
        <v>8</v>
      </c>
      <c r="F15" s="120">
        <f>'s4'!P14</f>
        <v>81</v>
      </c>
      <c r="G15" s="120">
        <f>'s4'!Q14</f>
        <v>14936</v>
      </c>
    </row>
    <row r="16" spans="2:7" ht="18">
      <c r="B16" s="118">
        <v>10</v>
      </c>
      <c r="C16" s="119" t="s">
        <v>336</v>
      </c>
      <c r="D16" s="120">
        <f>'s4'!N44</f>
        <v>11</v>
      </c>
      <c r="E16" s="120">
        <f>'s4'!O44</f>
        <v>7</v>
      </c>
      <c r="F16" s="120">
        <f>'s4'!P44</f>
        <v>85.5</v>
      </c>
      <c r="G16" s="120">
        <f>'s4'!Q44</f>
        <v>14948</v>
      </c>
    </row>
    <row r="17" spans="2:7" ht="18">
      <c r="B17" s="118">
        <v>11</v>
      </c>
      <c r="C17" s="119" t="s">
        <v>226</v>
      </c>
      <c r="D17" s="120">
        <f>'s4'!H29</f>
        <v>11</v>
      </c>
      <c r="E17" s="120">
        <f>'s4'!I29</f>
        <v>6</v>
      </c>
      <c r="F17" s="120">
        <f>'s4'!J29</f>
        <v>75.5</v>
      </c>
      <c r="G17" s="120">
        <f>'s4'!K29</f>
        <v>15056</v>
      </c>
    </row>
    <row r="18" spans="2:7" ht="18">
      <c r="B18" s="118">
        <v>12</v>
      </c>
      <c r="C18" s="119" t="s">
        <v>471</v>
      </c>
      <c r="D18" s="120">
        <f>'s4'!T14</f>
        <v>11</v>
      </c>
      <c r="E18" s="120">
        <f>'s4'!U14</f>
        <v>1</v>
      </c>
      <c r="F18" s="120">
        <f>'s4'!V14</f>
        <v>38.5</v>
      </c>
      <c r="G18" s="120">
        <f>'s4'!W14</f>
        <v>14536</v>
      </c>
    </row>
    <row r="19" spans="1:7" ht="15.75">
      <c r="A19" s="121"/>
      <c r="B19" s="105"/>
      <c r="C19" s="106"/>
      <c r="D19" s="106"/>
      <c r="E19" s="106"/>
      <c r="F19" s="122"/>
      <c r="G19" s="107"/>
    </row>
    <row r="20" spans="2:7" ht="12.75">
      <c r="B20" s="106"/>
      <c r="C20" s="106"/>
      <c r="D20" s="106"/>
      <c r="E20" s="106"/>
      <c r="F20" s="106"/>
      <c r="G20" s="106"/>
    </row>
    <row r="21" spans="2:7" ht="15.75">
      <c r="B21" s="106"/>
      <c r="C21" s="106"/>
      <c r="D21" s="110" t="s">
        <v>46</v>
      </c>
      <c r="E21" s="106"/>
      <c r="F21" s="106"/>
      <c r="G21" s="106"/>
    </row>
    <row r="22" spans="2:7" ht="12.75">
      <c r="B22" s="106"/>
      <c r="C22" s="106"/>
      <c r="D22" s="106"/>
      <c r="E22" s="106"/>
      <c r="F22" s="106"/>
      <c r="G22" s="106"/>
    </row>
    <row r="23" spans="2:7" ht="18">
      <c r="B23" s="112" t="s">
        <v>79</v>
      </c>
      <c r="C23" s="112" t="s">
        <v>80</v>
      </c>
      <c r="D23" s="112" t="s">
        <v>81</v>
      </c>
      <c r="E23" s="112" t="s">
        <v>82</v>
      </c>
      <c r="F23" s="112" t="s">
        <v>83</v>
      </c>
      <c r="G23" s="112" t="s">
        <v>84</v>
      </c>
    </row>
    <row r="24" spans="2:7" ht="12.75" customHeight="1">
      <c r="B24" s="293"/>
      <c r="C24" s="293"/>
      <c r="D24" s="293"/>
      <c r="E24" s="293"/>
      <c r="F24" s="293"/>
      <c r="G24" s="293"/>
    </row>
    <row r="25" spans="2:7" ht="18.75" customHeight="1">
      <c r="B25" s="292">
        <v>1</v>
      </c>
      <c r="C25" s="324" t="s">
        <v>249</v>
      </c>
      <c r="D25" s="124">
        <f>'s4'!T74</f>
        <v>11</v>
      </c>
      <c r="E25" s="124">
        <f>'s4'!U74</f>
        <v>101</v>
      </c>
      <c r="F25" s="124">
        <f>'s4'!V74</f>
        <v>0</v>
      </c>
      <c r="G25" s="124">
        <f>'s4'!W74</f>
        <v>14467</v>
      </c>
    </row>
    <row r="26" spans="2:7" ht="18">
      <c r="B26" s="123">
        <v>2</v>
      </c>
      <c r="C26" s="323" t="s">
        <v>436</v>
      </c>
      <c r="D26" s="124">
        <f>'s4'!N74</f>
        <v>11</v>
      </c>
      <c r="E26" s="124">
        <f>'s4'!O74</f>
        <v>94</v>
      </c>
      <c r="F26" s="124">
        <f>'s4'!P74</f>
        <v>0</v>
      </c>
      <c r="G26" s="124">
        <f>'s4'!Q74</f>
        <v>14399</v>
      </c>
    </row>
    <row r="27" spans="2:7" ht="18">
      <c r="B27" s="123">
        <v>3</v>
      </c>
      <c r="C27" s="119" t="s">
        <v>314</v>
      </c>
      <c r="D27" s="124">
        <f>'s4'!T89</f>
        <v>11</v>
      </c>
      <c r="E27" s="124">
        <f>'s4'!U89</f>
        <v>87</v>
      </c>
      <c r="F27" s="124">
        <f>'s4'!V89</f>
        <v>0</v>
      </c>
      <c r="G27" s="124">
        <f>'s4'!W89</f>
        <v>14309</v>
      </c>
    </row>
    <row r="28" spans="2:7" ht="18">
      <c r="B28" s="123">
        <v>4</v>
      </c>
      <c r="C28" s="119" t="s">
        <v>337</v>
      </c>
      <c r="D28" s="124">
        <f>'s4'!H74</f>
        <v>11</v>
      </c>
      <c r="E28" s="124">
        <f>'s4'!I74</f>
        <v>72</v>
      </c>
      <c r="F28" s="124">
        <f>'s4'!J74</f>
        <v>0</v>
      </c>
      <c r="G28" s="124">
        <f>'s4'!K74</f>
        <v>13608</v>
      </c>
    </row>
    <row r="29" spans="2:7" ht="18">
      <c r="B29" s="123">
        <v>5</v>
      </c>
      <c r="C29" s="119" t="s">
        <v>248</v>
      </c>
      <c r="D29" s="124">
        <f>'s4'!B59</f>
        <v>11</v>
      </c>
      <c r="E29" s="124">
        <f>'s4'!C59</f>
        <v>69</v>
      </c>
      <c r="F29" s="124">
        <f>'s4'!D59</f>
        <v>0</v>
      </c>
      <c r="G29" s="124">
        <f>'s4'!E59</f>
        <v>14155</v>
      </c>
    </row>
    <row r="30" spans="2:7" ht="18">
      <c r="B30" s="123">
        <v>6</v>
      </c>
      <c r="C30" s="119" t="s">
        <v>303</v>
      </c>
      <c r="D30" s="124">
        <f>'s4'!B74</f>
        <v>11</v>
      </c>
      <c r="E30" s="124">
        <f>'s4'!C74</f>
        <v>62</v>
      </c>
      <c r="F30" s="124">
        <f>'s4'!D74</f>
        <v>0</v>
      </c>
      <c r="G30" s="124">
        <f>'s4'!E74</f>
        <v>14049</v>
      </c>
    </row>
    <row r="31" spans="2:7" ht="18">
      <c r="B31" s="123">
        <v>7</v>
      </c>
      <c r="C31" s="325" t="s">
        <v>246</v>
      </c>
      <c r="D31" s="124">
        <f>'s4'!H59</f>
        <v>11</v>
      </c>
      <c r="E31" s="124">
        <f>'s4'!I59</f>
        <v>37</v>
      </c>
      <c r="F31" s="124">
        <f>'s4'!J59</f>
        <v>0</v>
      </c>
      <c r="G31" s="124">
        <f>'s4'!K59</f>
        <v>13627</v>
      </c>
    </row>
    <row r="32" spans="2:7" ht="18">
      <c r="B32" s="123">
        <v>8</v>
      </c>
      <c r="C32" s="119" t="s">
        <v>255</v>
      </c>
      <c r="D32" s="124">
        <f>'s4'!N59</f>
        <v>11</v>
      </c>
      <c r="E32" s="124">
        <f>'s4'!O59</f>
        <v>28</v>
      </c>
      <c r="F32" s="124">
        <f>'s4'!P59</f>
        <v>0</v>
      </c>
      <c r="G32" s="124">
        <f>'s4'!Q59</f>
        <v>12809</v>
      </c>
    </row>
    <row r="33" spans="2:7" ht="18">
      <c r="B33" s="123">
        <v>9</v>
      </c>
      <c r="C33" s="119"/>
      <c r="D33" s="124">
        <f>'s4'!N89</f>
        <v>0</v>
      </c>
      <c r="E33" s="124">
        <f>'s4'!O89</f>
        <v>0</v>
      </c>
      <c r="F33" s="124">
        <f>'s4'!P89</f>
        <v>0</v>
      </c>
      <c r="G33" s="124">
        <f>'s4'!Q89</f>
        <v>0</v>
      </c>
    </row>
    <row r="34" spans="2:7" ht="18">
      <c r="B34" s="392">
        <v>10</v>
      </c>
      <c r="C34" s="119"/>
      <c r="D34" s="124">
        <f>'s4'!T59</f>
        <v>0</v>
      </c>
      <c r="E34" s="124">
        <f>'s4'!U59</f>
        <v>0</v>
      </c>
      <c r="F34" s="124">
        <f>'s4'!V59</f>
        <v>0</v>
      </c>
      <c r="G34" s="124">
        <f>'s4'!W59</f>
        <v>0</v>
      </c>
    </row>
    <row r="35" spans="2:7" ht="18">
      <c r="B35" s="123">
        <v>11</v>
      </c>
      <c r="C35" s="323"/>
      <c r="D35" s="124">
        <f>'s4'!B89</f>
        <v>0</v>
      </c>
      <c r="E35" s="124">
        <f>'s4'!C89</f>
        <v>0</v>
      </c>
      <c r="F35" s="124">
        <f>'s4'!D89</f>
        <v>0</v>
      </c>
      <c r="G35" s="124">
        <f>'s4'!E89</f>
        <v>0</v>
      </c>
    </row>
    <row r="36" spans="2:7" ht="18">
      <c r="B36" s="123">
        <v>12</v>
      </c>
      <c r="C36" s="325"/>
      <c r="D36" s="124">
        <f>'s4'!H89</f>
        <v>0</v>
      </c>
      <c r="E36" s="124">
        <f>'s4'!I89</f>
        <v>0</v>
      </c>
      <c r="F36" s="124">
        <f>'s4'!J89</f>
        <v>0</v>
      </c>
      <c r="G36" s="124">
        <f>'s4'!K89</f>
        <v>0</v>
      </c>
    </row>
    <row r="37" spans="2:7" ht="12" customHeight="1">
      <c r="B37" s="296"/>
      <c r="C37" s="293"/>
      <c r="D37" s="293"/>
      <c r="E37" s="293"/>
      <c r="F37" s="293"/>
      <c r="G37" s="293"/>
    </row>
  </sheetData>
  <sheetProtection/>
  <conditionalFormatting sqref="C34 C25">
    <cfRule type="cellIs" priority="1" dxfId="157" operator="equal" stopIfTrue="1">
      <formula>0</formula>
    </cfRule>
  </conditionalFormatting>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R137"/>
  <sheetViews>
    <sheetView zoomScalePageLayoutView="0" workbookViewId="0" topLeftCell="A119">
      <selection activeCell="Q119" sqref="Q119"/>
    </sheetView>
  </sheetViews>
  <sheetFormatPr defaultColWidth="9.00390625" defaultRowHeight="12.75"/>
  <cols>
    <col min="1" max="1" width="4.125" style="0" customWidth="1"/>
    <col min="2" max="2" width="22.75390625" style="0" customWidth="1"/>
    <col min="3" max="3" width="11.625" style="0" customWidth="1"/>
    <col min="4" max="4" width="5.00390625" style="0" customWidth="1"/>
    <col min="5" max="15" width="6.75390625" style="0" customWidth="1"/>
    <col min="16" max="16" width="6.375" style="0" customWidth="1"/>
    <col min="17" max="17" width="10.375" style="0" customWidth="1"/>
  </cols>
  <sheetData>
    <row r="1" spans="1:16" ht="20.25">
      <c r="A1" s="421" t="s">
        <v>379</v>
      </c>
      <c r="B1" s="421"/>
      <c r="C1" s="421"/>
      <c r="D1" s="421"/>
      <c r="E1" s="421"/>
      <c r="F1" s="421"/>
      <c r="G1" s="421"/>
      <c r="H1" s="421"/>
      <c r="I1" s="421"/>
      <c r="J1" s="421"/>
      <c r="K1" s="421"/>
      <c r="L1" s="421"/>
      <c r="M1" s="421"/>
      <c r="N1" s="421"/>
      <c r="O1" s="421"/>
      <c r="P1" s="421"/>
    </row>
    <row r="2" ht="12.75">
      <c r="H2" s="82"/>
    </row>
    <row r="3" spans="2:11" ht="18">
      <c r="B3" s="291" t="s">
        <v>378</v>
      </c>
      <c r="C3" s="422" t="s">
        <v>87</v>
      </c>
      <c r="D3" s="422"/>
      <c r="E3" s="422"/>
      <c r="F3" s="422"/>
      <c r="G3" s="422"/>
      <c r="H3" s="422"/>
      <c r="I3" s="422"/>
      <c r="J3" s="422"/>
      <c r="K3" s="422"/>
    </row>
    <row r="4" ht="13.5" thickBot="1"/>
    <row r="5" spans="1:17" ht="24.75" thickBot="1">
      <c r="A5" s="285" t="s">
        <v>79</v>
      </c>
      <c r="B5" s="286" t="s">
        <v>88</v>
      </c>
      <c r="C5" s="286" t="s">
        <v>80</v>
      </c>
      <c r="D5" s="287" t="s">
        <v>89</v>
      </c>
      <c r="E5" s="288" t="s">
        <v>61</v>
      </c>
      <c r="F5" s="289" t="s">
        <v>62</v>
      </c>
      <c r="G5" s="289" t="s">
        <v>63</v>
      </c>
      <c r="H5" s="289" t="s">
        <v>64</v>
      </c>
      <c r="I5" s="289" t="s">
        <v>65</v>
      </c>
      <c r="J5" s="289" t="s">
        <v>66</v>
      </c>
      <c r="K5" s="289" t="s">
        <v>67</v>
      </c>
      <c r="L5" s="289" t="s">
        <v>68</v>
      </c>
      <c r="M5" s="289" t="s">
        <v>69</v>
      </c>
      <c r="N5" s="289" t="s">
        <v>70</v>
      </c>
      <c r="O5" s="290" t="s">
        <v>71</v>
      </c>
      <c r="P5" s="294" t="s">
        <v>72</v>
      </c>
      <c r="Q5" s="306" t="s">
        <v>211</v>
      </c>
    </row>
    <row r="6" spans="1:17" ht="12.75">
      <c r="A6" s="309" t="s">
        <v>90</v>
      </c>
      <c r="B6" s="161" t="str">
        <f>'s3'!A220</f>
        <v>Dutkiewicz Włodzimierz</v>
      </c>
      <c r="C6" s="310" t="s">
        <v>48</v>
      </c>
      <c r="D6" s="386" t="s">
        <v>61</v>
      </c>
      <c r="E6" s="342">
        <f>'s3'!B220</f>
        <v>380</v>
      </c>
      <c r="F6" s="336">
        <f>'s3'!C220</f>
        <v>355</v>
      </c>
      <c r="G6" s="336">
        <f>'s3'!D220</f>
        <v>359</v>
      </c>
      <c r="H6" s="336">
        <f>'s3'!E220</f>
        <v>385</v>
      </c>
      <c r="I6" s="336">
        <f>'s3'!F220</f>
        <v>357</v>
      </c>
      <c r="J6" s="336">
        <f>'s3'!G220</f>
        <v>356</v>
      </c>
      <c r="K6" s="336">
        <f>'s3'!H220</f>
        <v>381</v>
      </c>
      <c r="L6" s="336">
        <f>'s3'!I220</f>
        <v>370</v>
      </c>
      <c r="M6" s="336">
        <f>'s3'!J220</f>
        <v>376</v>
      </c>
      <c r="N6" s="336">
        <f>'s3'!K220</f>
        <v>382</v>
      </c>
      <c r="O6" s="387">
        <f>'s3'!L220</f>
        <v>339</v>
      </c>
      <c r="P6" s="304">
        <f aca="true" t="shared" si="0" ref="P6:P37">SUM(E6:O6)</f>
        <v>4040</v>
      </c>
      <c r="Q6" s="305">
        <v>3701</v>
      </c>
    </row>
    <row r="7" spans="1:17" ht="12.75">
      <c r="A7" s="308" t="s">
        <v>92</v>
      </c>
      <c r="B7" s="161" t="str">
        <f>'s3'!A39</f>
        <v>Osiewicz Jakub</v>
      </c>
      <c r="C7" s="207" t="s">
        <v>44</v>
      </c>
      <c r="D7" s="231" t="s">
        <v>91</v>
      </c>
      <c r="E7" s="336">
        <f>'s3'!B39</f>
        <v>367</v>
      </c>
      <c r="F7" s="336">
        <f>'s3'!C39</f>
        <v>384</v>
      </c>
      <c r="G7" s="336">
        <f>'s3'!D39</f>
        <v>374</v>
      </c>
      <c r="H7" s="336">
        <f>'s3'!E39</f>
        <v>366</v>
      </c>
      <c r="I7" s="336">
        <f>'s3'!F39</f>
        <v>382</v>
      </c>
      <c r="J7" s="387">
        <f>'s3'!G39</f>
        <v>0</v>
      </c>
      <c r="K7" s="336">
        <f>'s3'!H39</f>
        <v>340</v>
      </c>
      <c r="L7" s="336">
        <f>'s3'!I39</f>
        <v>375</v>
      </c>
      <c r="M7" s="336">
        <f>'s3'!J39</f>
        <v>353</v>
      </c>
      <c r="N7" s="336">
        <f>'s3'!K39</f>
        <v>367</v>
      </c>
      <c r="O7" s="343">
        <f>'s3'!L39</f>
        <v>371</v>
      </c>
      <c r="P7" s="283">
        <f t="shared" si="0"/>
        <v>3679</v>
      </c>
      <c r="Q7" s="297">
        <v>3679</v>
      </c>
    </row>
    <row r="8" spans="1:17" ht="12.75">
      <c r="A8" s="308" t="s">
        <v>93</v>
      </c>
      <c r="B8" s="161" t="str">
        <f>'s3'!A68</f>
        <v>Matyla Maciej</v>
      </c>
      <c r="C8" s="207" t="s">
        <v>206</v>
      </c>
      <c r="D8" s="229" t="s">
        <v>91</v>
      </c>
      <c r="E8" s="335">
        <f>'s3'!B68</f>
        <v>372</v>
      </c>
      <c r="F8" s="329">
        <f>'s3'!C68</f>
        <v>352</v>
      </c>
      <c r="G8" s="329">
        <f>'s3'!D68</f>
        <v>353</v>
      </c>
      <c r="H8" s="329">
        <f>'s3'!E68</f>
        <v>366</v>
      </c>
      <c r="I8" s="329">
        <f>'s3'!F68</f>
        <v>357</v>
      </c>
      <c r="J8" s="372">
        <f>'s3'!G68</f>
        <v>333</v>
      </c>
      <c r="K8" s="329">
        <f>'s3'!H68</f>
        <v>371</v>
      </c>
      <c r="L8" s="329">
        <f>'s3'!I68</f>
        <v>367</v>
      </c>
      <c r="M8" s="329">
        <f>'s3'!J68</f>
        <v>361</v>
      </c>
      <c r="N8" s="329">
        <f>'s3'!K68</f>
        <v>391</v>
      </c>
      <c r="O8" s="344">
        <f>'s3'!L68</f>
        <v>380</v>
      </c>
      <c r="P8" s="283">
        <f t="shared" si="0"/>
        <v>4003</v>
      </c>
      <c r="Q8" s="297">
        <v>3670</v>
      </c>
    </row>
    <row r="9" spans="1:17" ht="12.75">
      <c r="A9" s="308" t="s">
        <v>94</v>
      </c>
      <c r="B9" s="161" t="str">
        <f>'s3'!A55</f>
        <v>Szulc Jerzy</v>
      </c>
      <c r="C9" s="207" t="s">
        <v>413</v>
      </c>
      <c r="D9" s="229" t="s">
        <v>91</v>
      </c>
      <c r="E9" s="335">
        <f>'s3'!B55</f>
        <v>355</v>
      </c>
      <c r="F9" s="329">
        <f>'s3'!C55</f>
        <v>366</v>
      </c>
      <c r="G9" s="329">
        <f>'s3'!D55</f>
        <v>369</v>
      </c>
      <c r="H9" s="329">
        <f>'s3'!E55</f>
        <v>386</v>
      </c>
      <c r="I9" s="329">
        <f>'s3'!F55</f>
        <v>366</v>
      </c>
      <c r="J9" s="329">
        <f>'s3'!G55</f>
        <v>356</v>
      </c>
      <c r="K9" s="329">
        <f>'s3'!H55</f>
        <v>369</v>
      </c>
      <c r="L9" s="329">
        <f>'s3'!I55</f>
        <v>386</v>
      </c>
      <c r="M9" s="329">
        <f>'s3'!J55</f>
        <v>361</v>
      </c>
      <c r="N9" s="329">
        <f>'s3'!K55</f>
        <v>356</v>
      </c>
      <c r="O9" s="372">
        <f>'s3'!L55</f>
        <v>337</v>
      </c>
      <c r="P9" s="283">
        <f t="shared" si="0"/>
        <v>4007</v>
      </c>
      <c r="Q9" s="297">
        <v>3670</v>
      </c>
    </row>
    <row r="10" spans="1:17" ht="12.75">
      <c r="A10" s="308" t="s">
        <v>95</v>
      </c>
      <c r="B10" s="161" t="s">
        <v>391</v>
      </c>
      <c r="C10" s="207" t="s">
        <v>40</v>
      </c>
      <c r="D10" s="231" t="s">
        <v>91</v>
      </c>
      <c r="E10" s="391">
        <f>'s3'!B104</f>
        <v>343</v>
      </c>
      <c r="F10" s="329">
        <f>'s3'!C104</f>
        <v>376</v>
      </c>
      <c r="G10" s="329">
        <f>'s3'!D104</f>
        <v>375</v>
      </c>
      <c r="H10" s="329">
        <f>'s3'!E104</f>
        <v>364</v>
      </c>
      <c r="I10" s="329">
        <f>'s3'!F104</f>
        <v>351</v>
      </c>
      <c r="J10" s="329">
        <f>'s3'!G104</f>
        <v>388</v>
      </c>
      <c r="K10" s="329">
        <f>'s3'!H104</f>
        <v>349</v>
      </c>
      <c r="L10" s="329">
        <f>'s3'!I104</f>
        <v>370</v>
      </c>
      <c r="M10" s="329">
        <f>'s3'!J104</f>
        <v>344</v>
      </c>
      <c r="N10" s="329">
        <f>'s3'!K104</f>
        <v>365</v>
      </c>
      <c r="O10" s="329">
        <f>'s3'!L104</f>
        <v>376</v>
      </c>
      <c r="P10" s="283">
        <f t="shared" si="0"/>
        <v>4001</v>
      </c>
      <c r="Q10" s="297">
        <v>3658</v>
      </c>
    </row>
    <row r="11" spans="1:17" ht="12.75">
      <c r="A11" s="308" t="s">
        <v>96</v>
      </c>
      <c r="B11" s="161" t="str">
        <f>'s3'!A105</f>
        <v>Katarzyński Piotr</v>
      </c>
      <c r="C11" s="207" t="s">
        <v>40</v>
      </c>
      <c r="D11" s="229" t="s">
        <v>91</v>
      </c>
      <c r="E11" s="333">
        <f>'s3'!B105</f>
        <v>375</v>
      </c>
      <c r="F11" s="329">
        <f>'s3'!C105</f>
        <v>347</v>
      </c>
      <c r="G11" s="329">
        <f>'s3'!D105</f>
        <v>381</v>
      </c>
      <c r="H11" s="329">
        <f>'s3'!E105</f>
        <v>360</v>
      </c>
      <c r="I11" s="329">
        <f>'s3'!F105</f>
        <v>361</v>
      </c>
      <c r="J11" s="329">
        <f>'s3'!G105</f>
        <v>366</v>
      </c>
      <c r="K11" s="329">
        <f>'s3'!H105</f>
        <v>361</v>
      </c>
      <c r="L11" s="329">
        <f>'s3'!I105</f>
        <v>359</v>
      </c>
      <c r="M11" s="329">
        <f>'s3'!J105</f>
        <v>359</v>
      </c>
      <c r="N11" s="329">
        <f>'s3'!K105</f>
        <v>367</v>
      </c>
      <c r="O11" s="390">
        <f>'s3'!L105</f>
        <v>0</v>
      </c>
      <c r="P11" s="283">
        <f t="shared" si="0"/>
        <v>3636</v>
      </c>
      <c r="Q11" s="297">
        <v>3636</v>
      </c>
    </row>
    <row r="12" spans="1:17" ht="12.75">
      <c r="A12" s="308" t="s">
        <v>97</v>
      </c>
      <c r="B12" s="230" t="str">
        <f>'s3'!A48</f>
        <v>Szabel Remigiusz</v>
      </c>
      <c r="C12" s="207" t="s">
        <v>34</v>
      </c>
      <c r="D12" s="229" t="s">
        <v>91</v>
      </c>
      <c r="E12" s="333">
        <f>'s3'!B48</f>
        <v>371</v>
      </c>
      <c r="F12" s="329">
        <f>'s3'!C48</f>
        <v>354</v>
      </c>
      <c r="G12" s="329">
        <f>'s3'!D48</f>
        <v>362</v>
      </c>
      <c r="H12" s="329">
        <f>'s3'!E48</f>
        <v>358</v>
      </c>
      <c r="I12" s="329">
        <f>'s3'!F48</f>
        <v>370</v>
      </c>
      <c r="J12" s="329">
        <f>'s3'!G48</f>
        <v>350</v>
      </c>
      <c r="K12" s="329">
        <f>'s3'!H48</f>
        <v>373</v>
      </c>
      <c r="L12" s="329">
        <f>'s3'!I48</f>
        <v>352</v>
      </c>
      <c r="M12" s="329">
        <f>'s3'!J48</f>
        <v>357</v>
      </c>
      <c r="N12" s="329">
        <f>'s3'!K48</f>
        <v>367</v>
      </c>
      <c r="O12" s="390">
        <f>'s3'!L48</f>
        <v>346</v>
      </c>
      <c r="P12" s="283">
        <f t="shared" si="0"/>
        <v>3960</v>
      </c>
      <c r="Q12" s="297">
        <v>3614</v>
      </c>
    </row>
    <row r="13" spans="1:17" ht="12.75">
      <c r="A13" s="308" t="s">
        <v>98</v>
      </c>
      <c r="B13" s="230" t="str">
        <f>'s3'!A47</f>
        <v>Konarkowski Patryk</v>
      </c>
      <c r="C13" s="207" t="s">
        <v>34</v>
      </c>
      <c r="D13" s="229" t="s">
        <v>91</v>
      </c>
      <c r="E13" s="333">
        <f>'s3'!B47</f>
        <v>362</v>
      </c>
      <c r="F13" s="329">
        <f>'s3'!C47</f>
        <v>362</v>
      </c>
      <c r="G13" s="329">
        <f>'s3'!D47</f>
        <v>377</v>
      </c>
      <c r="H13" s="329">
        <f>'s3'!E47</f>
        <v>358</v>
      </c>
      <c r="I13" s="329">
        <f>'s3'!F47</f>
        <v>341</v>
      </c>
      <c r="J13" s="372">
        <f>'s3'!G47</f>
        <v>340</v>
      </c>
      <c r="K13" s="329">
        <f>'s3'!H47</f>
        <v>370</v>
      </c>
      <c r="L13" s="329">
        <f>'s3'!I47</f>
        <v>363</v>
      </c>
      <c r="M13" s="329">
        <f>'s3'!J47</f>
        <v>366</v>
      </c>
      <c r="N13" s="329">
        <f>'s3'!K47</f>
        <v>351</v>
      </c>
      <c r="O13" s="345">
        <f>'s3'!L47</f>
        <v>355</v>
      </c>
      <c r="P13" s="283">
        <f t="shared" si="0"/>
        <v>3945</v>
      </c>
      <c r="Q13" s="297">
        <v>3605</v>
      </c>
    </row>
    <row r="14" spans="1:17" ht="12.75">
      <c r="A14" s="308" t="s">
        <v>99</v>
      </c>
      <c r="B14" s="135" t="str">
        <f>'s3'!A27</f>
        <v>Jezierski Janusz</v>
      </c>
      <c r="C14" s="207" t="s">
        <v>100</v>
      </c>
      <c r="D14" s="229" t="s">
        <v>91</v>
      </c>
      <c r="E14" s="333">
        <f>'s3'!B27</f>
        <v>380</v>
      </c>
      <c r="F14" s="329">
        <f>'s3'!C27</f>
        <v>357</v>
      </c>
      <c r="G14" s="329">
        <f>'s3'!D27</f>
        <v>367</v>
      </c>
      <c r="H14" s="329">
        <f>'s3'!E27</f>
        <v>357</v>
      </c>
      <c r="I14" s="329">
        <f>'s3'!F27</f>
        <v>373</v>
      </c>
      <c r="J14" s="329">
        <f>'s3'!G27</f>
        <v>337</v>
      </c>
      <c r="K14" s="329">
        <f>'s3'!H27</f>
        <v>334</v>
      </c>
      <c r="L14" s="329">
        <f>'s3'!I27</f>
        <v>364</v>
      </c>
      <c r="M14" s="329">
        <f>'s3'!J27</f>
        <v>359</v>
      </c>
      <c r="N14" s="372">
        <f>'s3'!K27</f>
        <v>312</v>
      </c>
      <c r="O14" s="329">
        <f>'s3'!L27</f>
        <v>359</v>
      </c>
      <c r="P14" s="283">
        <f t="shared" si="0"/>
        <v>3899</v>
      </c>
      <c r="Q14" s="297">
        <v>3587</v>
      </c>
    </row>
    <row r="15" spans="1:17" ht="12.75">
      <c r="A15" s="308" t="s">
        <v>101</v>
      </c>
      <c r="B15" s="135" t="str">
        <f>'s3'!A107</f>
        <v>Werwiński Tomasz</v>
      </c>
      <c r="C15" s="207" t="s">
        <v>40</v>
      </c>
      <c r="D15" s="229" t="s">
        <v>91</v>
      </c>
      <c r="E15" s="333">
        <f>'s3'!B107</f>
        <v>375</v>
      </c>
      <c r="F15" s="329">
        <f>'s3'!C107</f>
        <v>360</v>
      </c>
      <c r="G15" s="329">
        <f>'s3'!D107</f>
        <v>366</v>
      </c>
      <c r="H15" s="329">
        <f>'s3'!E107</f>
        <v>367</v>
      </c>
      <c r="I15" s="329">
        <f>'s3'!F107</f>
        <v>349</v>
      </c>
      <c r="J15" s="372">
        <f>'s3'!G107</f>
        <v>331</v>
      </c>
      <c r="K15" s="329">
        <f>'s3'!H107</f>
        <v>337</v>
      </c>
      <c r="L15" s="329">
        <f>'s3'!I107</f>
        <v>364</v>
      </c>
      <c r="M15" s="329">
        <f>'s3'!J107</f>
        <v>351</v>
      </c>
      <c r="N15" s="329">
        <f>'s3'!K107</f>
        <v>344</v>
      </c>
      <c r="O15" s="345">
        <f>'s3'!L107</f>
        <v>364</v>
      </c>
      <c r="P15" s="283">
        <f t="shared" si="0"/>
        <v>3908</v>
      </c>
      <c r="Q15" s="297">
        <v>3577</v>
      </c>
    </row>
    <row r="16" spans="1:17" ht="12.75">
      <c r="A16" s="308" t="s">
        <v>102</v>
      </c>
      <c r="B16" s="369" t="str">
        <f>'s3'!A18</f>
        <v>Czyżewski Jakub</v>
      </c>
      <c r="C16" s="207" t="s">
        <v>107</v>
      </c>
      <c r="D16" s="229" t="s">
        <v>91</v>
      </c>
      <c r="E16" s="333">
        <f>'s3'!B18</f>
        <v>381</v>
      </c>
      <c r="F16" s="329">
        <f>'s3'!C18</f>
        <v>369</v>
      </c>
      <c r="G16" s="329">
        <f>'s3'!D18</f>
        <v>350</v>
      </c>
      <c r="H16" s="329">
        <f>'s3'!E18</f>
        <v>348</v>
      </c>
      <c r="I16" s="329">
        <f>'s3'!F18</f>
        <v>354</v>
      </c>
      <c r="J16" s="329">
        <f>'s3'!G18</f>
        <v>365</v>
      </c>
      <c r="K16" s="329">
        <f>'s3'!H18</f>
        <v>355</v>
      </c>
      <c r="L16" s="372">
        <f>'s3'!I18</f>
        <v>331</v>
      </c>
      <c r="M16" s="329">
        <f>'s3'!J18</f>
        <v>361</v>
      </c>
      <c r="N16" s="329">
        <f>'s3'!K18</f>
        <v>351</v>
      </c>
      <c r="O16" s="345">
        <f>'s3'!L18</f>
        <v>336</v>
      </c>
      <c r="P16" s="283">
        <f t="shared" si="0"/>
        <v>3901</v>
      </c>
      <c r="Q16" s="297">
        <v>3570</v>
      </c>
    </row>
    <row r="17" spans="1:17" ht="12.75">
      <c r="A17" s="308" t="s">
        <v>103</v>
      </c>
      <c r="B17" s="135" t="s">
        <v>32</v>
      </c>
      <c r="C17" s="207" t="s">
        <v>40</v>
      </c>
      <c r="D17" s="229" t="s">
        <v>91</v>
      </c>
      <c r="E17" s="333">
        <f>'s3'!B108</f>
        <v>341</v>
      </c>
      <c r="F17" s="329">
        <f>'s3'!C108</f>
        <v>362</v>
      </c>
      <c r="G17" s="329">
        <f>'s3'!D108</f>
        <v>361</v>
      </c>
      <c r="H17" s="329">
        <f>'s3'!E108</f>
        <v>345</v>
      </c>
      <c r="I17" s="329">
        <f>'s3'!F108</f>
        <v>364</v>
      </c>
      <c r="J17" s="329">
        <f>'s3'!G108</f>
        <v>351</v>
      </c>
      <c r="K17" s="329">
        <f>'s3'!H108</f>
        <v>375</v>
      </c>
      <c r="L17" s="329">
        <f>'s3'!I108</f>
        <v>357</v>
      </c>
      <c r="M17" s="372">
        <f>'s3'!J108</f>
        <v>331</v>
      </c>
      <c r="N17" s="329">
        <f>'s3'!K108</f>
        <v>355</v>
      </c>
      <c r="O17" s="345">
        <f>'s3'!L108</f>
        <v>354</v>
      </c>
      <c r="P17" s="283">
        <f t="shared" si="0"/>
        <v>3896</v>
      </c>
      <c r="Q17" s="297">
        <v>3565</v>
      </c>
    </row>
    <row r="18" spans="1:17" ht="12.75">
      <c r="A18" s="308" t="s">
        <v>104</v>
      </c>
      <c r="B18" s="369" t="str">
        <f>'s3'!A15</f>
        <v>Sierżant Tomasz</v>
      </c>
      <c r="C18" s="207" t="s">
        <v>107</v>
      </c>
      <c r="D18" s="229" t="s">
        <v>91</v>
      </c>
      <c r="E18" s="333">
        <f>'s3'!B15</f>
        <v>357</v>
      </c>
      <c r="F18" s="329">
        <f>'s3'!C15</f>
        <v>351</v>
      </c>
      <c r="G18" s="329">
        <f>'s3'!D15</f>
        <v>389</v>
      </c>
      <c r="H18" s="329">
        <f>'s3'!E15</f>
        <v>343</v>
      </c>
      <c r="I18" s="372">
        <f>'s3'!F15</f>
        <v>0</v>
      </c>
      <c r="J18" s="329">
        <f>'s3'!G15</f>
        <v>349</v>
      </c>
      <c r="K18" s="329">
        <f>'s3'!H15</f>
        <v>344</v>
      </c>
      <c r="L18" s="329">
        <f>'s3'!I15</f>
        <v>358</v>
      </c>
      <c r="M18" s="329">
        <f>'s3'!J15</f>
        <v>351</v>
      </c>
      <c r="N18" s="329">
        <f>'s3'!K15</f>
        <v>354</v>
      </c>
      <c r="O18" s="345">
        <f>'s3'!L15</f>
        <v>332</v>
      </c>
      <c r="P18" s="283">
        <f t="shared" si="0"/>
        <v>3528</v>
      </c>
      <c r="Q18" s="297">
        <v>3528</v>
      </c>
    </row>
    <row r="19" spans="1:17" ht="12.75">
      <c r="A19" s="308" t="s">
        <v>105</v>
      </c>
      <c r="B19" s="135" t="str">
        <f>'s3'!A94</f>
        <v>Mikołajczak Rafał</v>
      </c>
      <c r="C19" s="207" t="s">
        <v>222</v>
      </c>
      <c r="D19" s="231" t="s">
        <v>91</v>
      </c>
      <c r="E19" s="333">
        <f>'s3'!B94</f>
        <v>343</v>
      </c>
      <c r="F19" s="329">
        <f>'s3'!C94</f>
        <v>347</v>
      </c>
      <c r="G19" s="329">
        <f>'s3'!D94</f>
        <v>352</v>
      </c>
      <c r="H19" s="372">
        <f>'s3'!E94</f>
        <v>340</v>
      </c>
      <c r="I19" s="329">
        <f>'s3'!F94</f>
        <v>361</v>
      </c>
      <c r="J19" s="329">
        <f>'s3'!G94</f>
        <v>340</v>
      </c>
      <c r="K19" s="329">
        <f>'s3'!H94</f>
        <v>370</v>
      </c>
      <c r="L19" s="329">
        <f>'s3'!I94</f>
        <v>366</v>
      </c>
      <c r="M19" s="329">
        <f>'s3'!J94</f>
        <v>341</v>
      </c>
      <c r="N19" s="329">
        <f>'s3'!K94</f>
        <v>361</v>
      </c>
      <c r="O19" s="345">
        <f>'s3'!L94</f>
        <v>346</v>
      </c>
      <c r="P19" s="283">
        <f t="shared" si="0"/>
        <v>3867</v>
      </c>
      <c r="Q19" s="297">
        <v>3527</v>
      </c>
    </row>
    <row r="20" spans="1:17" ht="12.75">
      <c r="A20" s="308" t="s">
        <v>106</v>
      </c>
      <c r="B20" s="135" t="str">
        <f>'s3'!A56</f>
        <v>Kurpisz Krzysztof</v>
      </c>
      <c r="C20" s="207" t="s">
        <v>413</v>
      </c>
      <c r="D20" s="228" t="s">
        <v>91</v>
      </c>
      <c r="E20" s="333">
        <f>'s3'!B56</f>
        <v>347</v>
      </c>
      <c r="F20" s="329">
        <f>'s3'!C56</f>
        <v>352</v>
      </c>
      <c r="G20" s="372">
        <f>'s3'!D56</f>
        <v>321</v>
      </c>
      <c r="H20" s="329">
        <f>'s3'!E56</f>
        <v>362</v>
      </c>
      <c r="I20" s="329">
        <f>'s3'!F56</f>
        <v>348</v>
      </c>
      <c r="J20" s="329">
        <f>'s3'!G56</f>
        <v>353</v>
      </c>
      <c r="K20" s="329">
        <f>'s3'!H56</f>
        <v>357</v>
      </c>
      <c r="L20" s="329">
        <f>'s3'!I56</f>
        <v>364</v>
      </c>
      <c r="M20" s="329">
        <f>'s3'!J56</f>
        <v>342</v>
      </c>
      <c r="N20" s="329">
        <f>'s3'!K56</f>
        <v>355</v>
      </c>
      <c r="O20" s="329">
        <f>'s3'!L56</f>
        <v>340</v>
      </c>
      <c r="P20" s="283">
        <f t="shared" si="0"/>
        <v>3841</v>
      </c>
      <c r="Q20" s="297">
        <v>3520</v>
      </c>
    </row>
    <row r="21" spans="1:17" ht="12.75">
      <c r="A21" s="308" t="s">
        <v>108</v>
      </c>
      <c r="B21" s="135" t="str">
        <f>'s3'!A75</f>
        <v>Śleński Paweł</v>
      </c>
      <c r="C21" s="207" t="s">
        <v>205</v>
      </c>
      <c r="D21" s="229" t="s">
        <v>91</v>
      </c>
      <c r="E21" s="329">
        <f>'s3'!B75</f>
        <v>373</v>
      </c>
      <c r="F21" s="329">
        <f>'s3'!C75</f>
        <v>356</v>
      </c>
      <c r="G21" s="329">
        <f>'s3'!D75</f>
        <v>352</v>
      </c>
      <c r="H21" s="329">
        <f>'s3'!E75</f>
        <v>333</v>
      </c>
      <c r="I21" s="329">
        <f>'s3'!F75</f>
        <v>335</v>
      </c>
      <c r="J21" s="372">
        <f>'s3'!G75</f>
        <v>328</v>
      </c>
      <c r="K21" s="329">
        <f>'s3'!H75</f>
        <v>370</v>
      </c>
      <c r="L21" s="329">
        <f>'s3'!I75</f>
        <v>352</v>
      </c>
      <c r="M21" s="329">
        <f>'s3'!J75</f>
        <v>349</v>
      </c>
      <c r="N21" s="329">
        <f>'s3'!K75</f>
        <v>346</v>
      </c>
      <c r="O21" s="329">
        <f>'s3'!L75</f>
        <v>346</v>
      </c>
      <c r="P21" s="283">
        <f t="shared" si="0"/>
        <v>3840</v>
      </c>
      <c r="Q21" s="297">
        <v>3512</v>
      </c>
    </row>
    <row r="22" spans="1:17" ht="12.75">
      <c r="A22" s="308" t="s">
        <v>109</v>
      </c>
      <c r="B22" s="135" t="str">
        <f>'s3'!A26</f>
        <v>Hajdasz Witold</v>
      </c>
      <c r="C22" s="207" t="s">
        <v>100</v>
      </c>
      <c r="D22" s="229" t="s">
        <v>91</v>
      </c>
      <c r="E22" s="333">
        <f>'s3'!B26</f>
        <v>361</v>
      </c>
      <c r="F22" s="372">
        <f>'s3'!C26</f>
        <v>0</v>
      </c>
      <c r="G22" s="329">
        <f>'s3'!D26</f>
        <v>332</v>
      </c>
      <c r="H22" s="329">
        <f>'s3'!E26</f>
        <v>349</v>
      </c>
      <c r="I22" s="329">
        <f>'s3'!F26</f>
        <v>364</v>
      </c>
      <c r="J22" s="329">
        <f>'s3'!G26</f>
        <v>342</v>
      </c>
      <c r="K22" s="329">
        <f>'s3'!H26</f>
        <v>337</v>
      </c>
      <c r="L22" s="329">
        <f>'s3'!I26</f>
        <v>361</v>
      </c>
      <c r="M22" s="329">
        <f>'s3'!J26</f>
        <v>343</v>
      </c>
      <c r="N22" s="329">
        <f>'s3'!K26</f>
        <v>374</v>
      </c>
      <c r="O22" s="329">
        <f>'s3'!L26</f>
        <v>348</v>
      </c>
      <c r="P22" s="283">
        <f t="shared" si="0"/>
        <v>3511</v>
      </c>
      <c r="Q22" s="297">
        <v>3511</v>
      </c>
    </row>
    <row r="23" spans="1:17" ht="12.75">
      <c r="A23" s="308" t="s">
        <v>110</v>
      </c>
      <c r="B23" s="369" t="str">
        <f>'s3'!A4</f>
        <v>Podyma Marek</v>
      </c>
      <c r="C23" s="207" t="s">
        <v>472</v>
      </c>
      <c r="D23" s="231" t="s">
        <v>91</v>
      </c>
      <c r="E23" s="333">
        <f>'s3'!B4</f>
        <v>337</v>
      </c>
      <c r="F23" s="329">
        <f>'s3'!C4</f>
        <v>360</v>
      </c>
      <c r="G23" s="329">
        <f>'s3'!D4</f>
        <v>354</v>
      </c>
      <c r="H23" s="329">
        <f>'s3'!E4</f>
        <v>354</v>
      </c>
      <c r="I23" s="329">
        <f>'s3'!F4</f>
        <v>366</v>
      </c>
      <c r="J23" s="329">
        <f>'s3'!G4</f>
        <v>355</v>
      </c>
      <c r="K23" s="329">
        <f>'s3'!H4</f>
        <v>337</v>
      </c>
      <c r="L23" s="372">
        <f>'s3'!I4</f>
        <v>331</v>
      </c>
      <c r="M23" s="329">
        <f>'s3'!J4</f>
        <v>342</v>
      </c>
      <c r="N23" s="329">
        <f>'s3'!K4</f>
        <v>356</v>
      </c>
      <c r="O23" s="329">
        <f>'s3'!L4</f>
        <v>350</v>
      </c>
      <c r="P23" s="283">
        <f t="shared" si="0"/>
        <v>3842</v>
      </c>
      <c r="Q23" s="297">
        <v>3511</v>
      </c>
    </row>
    <row r="24" spans="1:17" ht="12.75">
      <c r="A24" s="308" t="s">
        <v>111</v>
      </c>
      <c r="B24" s="161" t="str">
        <f>'s3'!A114</f>
        <v>Pyzikiewicz Hubert</v>
      </c>
      <c r="C24" s="207" t="s">
        <v>219</v>
      </c>
      <c r="D24" s="229" t="s">
        <v>91</v>
      </c>
      <c r="E24" s="333">
        <f>'s3'!B114</f>
        <v>350</v>
      </c>
      <c r="F24" s="329">
        <f>'s3'!C114</f>
        <v>348</v>
      </c>
      <c r="G24" s="329">
        <f>'s3'!D114</f>
        <v>343</v>
      </c>
      <c r="H24" s="329">
        <f>'s3'!E114</f>
        <v>361</v>
      </c>
      <c r="I24" s="329">
        <f>'s3'!F114</f>
        <v>369</v>
      </c>
      <c r="J24" s="329">
        <f>'s3'!G114</f>
        <v>353</v>
      </c>
      <c r="K24" s="372">
        <f>'s3'!H114</f>
        <v>320</v>
      </c>
      <c r="L24" s="329">
        <f>'s3'!I114</f>
        <v>330</v>
      </c>
      <c r="M24" s="329">
        <f>'s3'!J114</f>
        <v>344</v>
      </c>
      <c r="N24" s="329">
        <f>'s3'!K114</f>
        <v>353</v>
      </c>
      <c r="O24" s="345">
        <f>'s3'!L114</f>
        <v>347</v>
      </c>
      <c r="P24" s="283">
        <f t="shared" si="0"/>
        <v>3818</v>
      </c>
      <c r="Q24" s="297">
        <v>3498</v>
      </c>
    </row>
    <row r="25" spans="1:17" ht="12.75">
      <c r="A25" s="308" t="s">
        <v>112</v>
      </c>
      <c r="B25" s="161" t="s">
        <v>300</v>
      </c>
      <c r="C25" s="207" t="s">
        <v>43</v>
      </c>
      <c r="D25" s="229" t="s">
        <v>91</v>
      </c>
      <c r="E25" s="333">
        <f>'s3'!B87</f>
        <v>337</v>
      </c>
      <c r="F25" s="329">
        <f>'s3'!C87</f>
        <v>367</v>
      </c>
      <c r="G25" s="329">
        <f>'s3'!D87</f>
        <v>337</v>
      </c>
      <c r="H25" s="329">
        <f>'s3'!E87</f>
        <v>352</v>
      </c>
      <c r="I25" s="329">
        <f>'s3'!F87</f>
        <v>353</v>
      </c>
      <c r="J25" s="372">
        <f>'s3'!G87</f>
        <v>0</v>
      </c>
      <c r="K25" s="329">
        <f>'s3'!H87</f>
        <v>338</v>
      </c>
      <c r="L25" s="329">
        <f>'s3'!I87</f>
        <v>356</v>
      </c>
      <c r="M25" s="329">
        <f>'s3'!J87</f>
        <v>348</v>
      </c>
      <c r="N25" s="329">
        <f>'s3'!K87</f>
        <v>375</v>
      </c>
      <c r="O25" s="345">
        <f>'s3'!L87</f>
        <v>333</v>
      </c>
      <c r="P25" s="283">
        <f t="shared" si="0"/>
        <v>3496</v>
      </c>
      <c r="Q25" s="297">
        <v>3496</v>
      </c>
    </row>
    <row r="26" spans="1:17" ht="12.75">
      <c r="A26" s="308" t="s">
        <v>113</v>
      </c>
      <c r="B26" s="161" t="str">
        <f>'s3'!A84</f>
        <v>Hajnsz Mikołaj</v>
      </c>
      <c r="C26" s="207" t="s">
        <v>43</v>
      </c>
      <c r="D26" s="229" t="s">
        <v>91</v>
      </c>
      <c r="E26" s="333">
        <f>'s3'!B84</f>
        <v>356</v>
      </c>
      <c r="F26" s="372">
        <f>'s3'!C84</f>
        <v>329</v>
      </c>
      <c r="G26" s="329">
        <f>'s3'!D84</f>
        <v>367</v>
      </c>
      <c r="H26" s="329">
        <f>'s3'!E84</f>
        <v>344</v>
      </c>
      <c r="I26" s="329">
        <f>'s3'!F84</f>
        <v>332</v>
      </c>
      <c r="J26" s="329">
        <f>'s3'!G84</f>
        <v>361</v>
      </c>
      <c r="K26" s="329">
        <f>'s3'!H84</f>
        <v>357</v>
      </c>
      <c r="L26" s="329">
        <f>'s3'!I84</f>
        <v>346</v>
      </c>
      <c r="M26" s="329">
        <f>'s3'!J84</f>
        <v>338</v>
      </c>
      <c r="N26" s="329">
        <f>'s3'!K84</f>
        <v>349</v>
      </c>
      <c r="O26" s="329">
        <f>'s3'!L84</f>
        <v>345</v>
      </c>
      <c r="P26" s="283">
        <f t="shared" si="0"/>
        <v>3824</v>
      </c>
      <c r="Q26" s="297">
        <v>3495</v>
      </c>
    </row>
    <row r="27" spans="1:17" ht="12.75">
      <c r="A27" s="308" t="s">
        <v>114</v>
      </c>
      <c r="B27" s="161" t="str">
        <f>'s3'!A24</f>
        <v>Kłakulak Jarosław</v>
      </c>
      <c r="C27" s="207" t="s">
        <v>100</v>
      </c>
      <c r="D27" s="229" t="s">
        <v>91</v>
      </c>
      <c r="E27" s="333">
        <f>'s3'!B24</f>
        <v>352</v>
      </c>
      <c r="F27" s="329">
        <f>'s3'!C24</f>
        <v>361</v>
      </c>
      <c r="G27" s="329">
        <f>'s3'!D24</f>
        <v>336</v>
      </c>
      <c r="H27" s="329">
        <f>'s3'!E24</f>
        <v>344</v>
      </c>
      <c r="I27" s="329">
        <f>'s3'!F24</f>
        <v>346</v>
      </c>
      <c r="J27" s="329">
        <f>'s3'!G24</f>
        <v>345</v>
      </c>
      <c r="K27" s="329">
        <f>'s3'!H24</f>
        <v>358</v>
      </c>
      <c r="L27" s="329">
        <f>'s3'!I24</f>
        <v>371</v>
      </c>
      <c r="M27" s="329">
        <f>'s3'!J24</f>
        <v>339</v>
      </c>
      <c r="N27" s="329">
        <f>'s3'!K24</f>
        <v>324</v>
      </c>
      <c r="O27" s="372">
        <f>'s3'!L24</f>
        <v>0</v>
      </c>
      <c r="P27" s="283">
        <f t="shared" si="0"/>
        <v>3476</v>
      </c>
      <c r="Q27" s="297">
        <v>3476</v>
      </c>
    </row>
    <row r="28" spans="1:18" ht="12.75">
      <c r="A28" s="308" t="s">
        <v>115</v>
      </c>
      <c r="B28" s="161" t="str">
        <f>'s3'!A97</f>
        <v>Pawełka Roman</v>
      </c>
      <c r="C28" s="207" t="s">
        <v>222</v>
      </c>
      <c r="D28" s="231" t="s">
        <v>91</v>
      </c>
      <c r="E28" s="333">
        <f>'s3'!B97</f>
        <v>346</v>
      </c>
      <c r="F28" s="329">
        <f>'s3'!C97</f>
        <v>348</v>
      </c>
      <c r="G28" s="329">
        <f>'s3'!D97</f>
        <v>357</v>
      </c>
      <c r="H28" s="329">
        <f>'s3'!E97</f>
        <v>328</v>
      </c>
      <c r="I28" s="329">
        <f>'s3'!F97</f>
        <v>359</v>
      </c>
      <c r="J28" s="329">
        <f>'s3'!G97</f>
        <v>331</v>
      </c>
      <c r="K28" s="329">
        <f>'s3'!H97</f>
        <v>338</v>
      </c>
      <c r="L28" s="372">
        <f>'s3'!I97</f>
        <v>324</v>
      </c>
      <c r="M28" s="329">
        <f>'s3'!J97</f>
        <v>359</v>
      </c>
      <c r="N28" s="329">
        <f>'s3'!K97</f>
        <v>361</v>
      </c>
      <c r="O28" s="329">
        <f>'s3'!L97</f>
        <v>332</v>
      </c>
      <c r="P28" s="283">
        <f t="shared" si="0"/>
        <v>3783</v>
      </c>
      <c r="Q28" s="297">
        <v>3459</v>
      </c>
      <c r="R28" s="351"/>
    </row>
    <row r="29" spans="1:18" ht="12.75">
      <c r="A29" s="308" t="s">
        <v>116</v>
      </c>
      <c r="B29" s="161" t="s">
        <v>298</v>
      </c>
      <c r="C29" s="207" t="s">
        <v>43</v>
      </c>
      <c r="D29" s="231" t="s">
        <v>91</v>
      </c>
      <c r="E29" s="333">
        <f>'s3'!B86</f>
        <v>357</v>
      </c>
      <c r="F29" s="329">
        <f>'s3'!C86</f>
        <v>343</v>
      </c>
      <c r="G29" s="329">
        <f>'s3'!D86</f>
        <v>338</v>
      </c>
      <c r="H29" s="329">
        <f>'s3'!E86</f>
        <v>344</v>
      </c>
      <c r="I29" s="329">
        <f>'s3'!F86</f>
        <v>351</v>
      </c>
      <c r="J29" s="329">
        <f>'s3'!G86</f>
        <v>364</v>
      </c>
      <c r="K29" s="329">
        <f>'s3'!H86</f>
        <v>336</v>
      </c>
      <c r="L29" s="329">
        <f>'s3'!I86</f>
        <v>338</v>
      </c>
      <c r="M29" s="372">
        <f>'s3'!J86</f>
        <v>333</v>
      </c>
      <c r="N29" s="329">
        <f>'s3'!K86</f>
        <v>333</v>
      </c>
      <c r="O29" s="329">
        <f>'s3'!L86</f>
        <v>344</v>
      </c>
      <c r="P29" s="283">
        <f t="shared" si="0"/>
        <v>3781</v>
      </c>
      <c r="Q29" s="297">
        <v>3448</v>
      </c>
      <c r="R29" s="351"/>
    </row>
    <row r="30" spans="1:18" ht="12.75">
      <c r="A30" s="308" t="s">
        <v>117</v>
      </c>
      <c r="B30" s="303" t="str">
        <f>'s3'!A16</f>
        <v>Nowacki Arkadiusz</v>
      </c>
      <c r="C30" s="207" t="s">
        <v>107</v>
      </c>
      <c r="D30" s="229" t="s">
        <v>91</v>
      </c>
      <c r="E30" s="333">
        <f>'s3'!B16</f>
        <v>345</v>
      </c>
      <c r="F30" s="329">
        <f>'s3'!C16</f>
        <v>347</v>
      </c>
      <c r="G30" s="372">
        <f>'s3'!D16</f>
        <v>314</v>
      </c>
      <c r="H30" s="329">
        <f>'s3'!E16</f>
        <v>347</v>
      </c>
      <c r="I30" s="329">
        <f>'s3'!F16</f>
        <v>358</v>
      </c>
      <c r="J30" s="329">
        <f>'s3'!G16</f>
        <v>345</v>
      </c>
      <c r="K30" s="329">
        <f>'s3'!H16</f>
        <v>357</v>
      </c>
      <c r="L30" s="329">
        <f>'s3'!I16</f>
        <v>324</v>
      </c>
      <c r="M30" s="329">
        <f>'s3'!J16</f>
        <v>342</v>
      </c>
      <c r="N30" s="329">
        <f>'s3'!K16</f>
        <v>340</v>
      </c>
      <c r="O30" s="329">
        <f>'s3'!L16</f>
        <v>335</v>
      </c>
      <c r="P30" s="283">
        <f t="shared" si="0"/>
        <v>3754</v>
      </c>
      <c r="Q30" s="297">
        <v>3440</v>
      </c>
      <c r="R30" s="351"/>
    </row>
    <row r="31" spans="1:18" ht="12.75">
      <c r="A31" s="308" t="s">
        <v>118</v>
      </c>
      <c r="B31" s="161" t="s">
        <v>229</v>
      </c>
      <c r="C31" s="207" t="s">
        <v>26</v>
      </c>
      <c r="D31" s="231" t="s">
        <v>61</v>
      </c>
      <c r="E31" s="333">
        <f>'s3'!B158</f>
        <v>365</v>
      </c>
      <c r="F31" s="329">
        <f>'s3'!C158</f>
        <v>342</v>
      </c>
      <c r="G31" s="329">
        <f>'s3'!D158</f>
        <v>332</v>
      </c>
      <c r="H31" s="329">
        <f>'s3'!E158</f>
        <v>325</v>
      </c>
      <c r="I31" s="329">
        <f>'s3'!F158</f>
        <v>338</v>
      </c>
      <c r="J31" s="329">
        <f>'s3'!G158</f>
        <v>327</v>
      </c>
      <c r="K31" s="329">
        <f>'s3'!H158</f>
        <v>340</v>
      </c>
      <c r="L31" s="329">
        <f>'s3'!I158</f>
        <v>358</v>
      </c>
      <c r="M31" s="329">
        <f>'s3'!J158</f>
        <v>326</v>
      </c>
      <c r="N31" s="372">
        <f>'s3'!K158</f>
        <v>305</v>
      </c>
      <c r="O31" s="329">
        <f>'s3'!L158</f>
        <v>378</v>
      </c>
      <c r="P31" s="283">
        <f t="shared" si="0"/>
        <v>3736</v>
      </c>
      <c r="Q31" s="297">
        <v>3431</v>
      </c>
      <c r="R31" s="351"/>
    </row>
    <row r="32" spans="1:17" ht="12.75">
      <c r="A32" s="308" t="s">
        <v>119</v>
      </c>
      <c r="B32" s="161" t="str">
        <f>'s3'!A130</f>
        <v>Kuźdub Robert</v>
      </c>
      <c r="C32" s="207" t="s">
        <v>246</v>
      </c>
      <c r="D32" s="231" t="s">
        <v>61</v>
      </c>
      <c r="E32" s="329">
        <f>'s3'!B130</f>
        <v>337</v>
      </c>
      <c r="F32" s="329">
        <f>'s3'!C130</f>
        <v>349</v>
      </c>
      <c r="G32" s="329">
        <f>'s3'!D130</f>
        <v>340</v>
      </c>
      <c r="H32" s="329">
        <f>'s3'!E130</f>
        <v>342</v>
      </c>
      <c r="I32" s="329">
        <f>'s3'!F130</f>
        <v>319</v>
      </c>
      <c r="J32" s="372">
        <f>'s3'!G130</f>
        <v>313</v>
      </c>
      <c r="K32" s="329">
        <f>'s3'!H130</f>
        <v>366</v>
      </c>
      <c r="L32" s="329">
        <f>'s3'!I130</f>
        <v>334</v>
      </c>
      <c r="M32" s="329">
        <f>'s3'!J130</f>
        <v>329</v>
      </c>
      <c r="N32" s="329">
        <f>'s3'!K130</f>
        <v>345</v>
      </c>
      <c r="O32" s="329">
        <f>'s3'!L130</f>
        <v>347</v>
      </c>
      <c r="P32" s="283">
        <f t="shared" si="0"/>
        <v>3721</v>
      </c>
      <c r="Q32" s="297">
        <v>3408</v>
      </c>
    </row>
    <row r="33" spans="1:18" ht="12.75">
      <c r="A33" s="308" t="s">
        <v>120</v>
      </c>
      <c r="B33" s="161" t="str">
        <f>'s3'!A76</f>
        <v>Szymański Mariusz</v>
      </c>
      <c r="C33" s="207" t="s">
        <v>205</v>
      </c>
      <c r="D33" s="229" t="s">
        <v>91</v>
      </c>
      <c r="E33" s="333">
        <f>'s3'!B76</f>
        <v>348</v>
      </c>
      <c r="F33" s="329">
        <f>'s3'!C76</f>
        <v>328</v>
      </c>
      <c r="G33" s="372">
        <f>'s3'!D76</f>
        <v>325</v>
      </c>
      <c r="H33" s="329">
        <f>'s3'!E76</f>
        <v>338</v>
      </c>
      <c r="I33" s="329">
        <f>'s3'!F76</f>
        <v>337</v>
      </c>
      <c r="J33" s="329">
        <f>'s3'!G76</f>
        <v>334</v>
      </c>
      <c r="K33" s="329">
        <f>'s3'!H76</f>
        <v>346</v>
      </c>
      <c r="L33" s="329">
        <f>'s3'!I76</f>
        <v>335</v>
      </c>
      <c r="M33" s="329">
        <f>'s3'!J76</f>
        <v>342</v>
      </c>
      <c r="N33" s="329">
        <f>'s3'!K76</f>
        <v>341</v>
      </c>
      <c r="O33" s="345">
        <f>'s3'!L76</f>
        <v>338</v>
      </c>
      <c r="P33" s="283">
        <f t="shared" si="0"/>
        <v>3712</v>
      </c>
      <c r="Q33" s="297">
        <v>3387</v>
      </c>
      <c r="R33" s="351"/>
    </row>
    <row r="34" spans="1:17" ht="12.75">
      <c r="A34" s="308" t="s">
        <v>121</v>
      </c>
      <c r="B34" s="161" t="str">
        <f>'s3'!A188</f>
        <v>Skowronek Ireneusz</v>
      </c>
      <c r="C34" s="207" t="s">
        <v>439</v>
      </c>
      <c r="D34" s="231" t="s">
        <v>61</v>
      </c>
      <c r="E34" s="333">
        <f>'s3'!B188</f>
        <v>329</v>
      </c>
      <c r="F34" s="329">
        <f>'s3'!C188</f>
        <v>354</v>
      </c>
      <c r="G34" s="329">
        <f>'s3'!D188</f>
        <v>356</v>
      </c>
      <c r="H34" s="329">
        <f>'s3'!E188</f>
        <v>337</v>
      </c>
      <c r="I34" s="329">
        <f>'s3'!F188</f>
        <v>315</v>
      </c>
      <c r="J34" s="372">
        <f>'s3'!G188</f>
        <v>320</v>
      </c>
      <c r="K34" s="329">
        <f>'s3'!H188</f>
        <v>343</v>
      </c>
      <c r="L34" s="329">
        <f>'s3'!I188</f>
        <v>340</v>
      </c>
      <c r="M34" s="329">
        <f>'s3'!J188</f>
        <v>338</v>
      </c>
      <c r="N34" s="329">
        <f>'s3'!K188</f>
        <v>338</v>
      </c>
      <c r="O34" s="345">
        <f>'s3'!L188</f>
        <v>330</v>
      </c>
      <c r="P34" s="283">
        <f t="shared" si="0"/>
        <v>3700</v>
      </c>
      <c r="Q34" s="297">
        <v>3380</v>
      </c>
    </row>
    <row r="35" spans="1:17" ht="12.75">
      <c r="A35" s="308" t="s">
        <v>207</v>
      </c>
      <c r="B35" s="303" t="str">
        <f>'s3'!A5</f>
        <v>Stachowiak Krzysztof</v>
      </c>
      <c r="C35" s="207" t="s">
        <v>472</v>
      </c>
      <c r="D35" s="229" t="s">
        <v>91</v>
      </c>
      <c r="E35" s="333">
        <f>'s3'!B5</f>
        <v>306</v>
      </c>
      <c r="F35" s="329">
        <f>'s3'!C5</f>
        <v>336</v>
      </c>
      <c r="G35" s="329">
        <f>'s3'!D5</f>
        <v>332</v>
      </c>
      <c r="H35" s="329">
        <f>'s3'!E5</f>
        <v>363</v>
      </c>
      <c r="I35" s="329">
        <f>'s3'!F5</f>
        <v>322</v>
      </c>
      <c r="J35" s="329">
        <f>'s3'!G5</f>
        <v>339</v>
      </c>
      <c r="K35" s="329">
        <f>'s3'!H5</f>
        <v>352</v>
      </c>
      <c r="L35" s="329">
        <f>'s3'!I5</f>
        <v>343</v>
      </c>
      <c r="M35" s="329">
        <f>'s3'!J5</f>
        <v>337</v>
      </c>
      <c r="N35" s="329">
        <f>'s3'!K5</f>
        <v>342</v>
      </c>
      <c r="O35" s="372">
        <f>'s3'!L5</f>
        <v>300</v>
      </c>
      <c r="P35" s="283">
        <f t="shared" si="0"/>
        <v>3672</v>
      </c>
      <c r="Q35" s="297">
        <v>3372</v>
      </c>
    </row>
    <row r="36" spans="1:17" ht="12.75">
      <c r="A36" s="308" t="s">
        <v>122</v>
      </c>
      <c r="B36" s="161" t="str">
        <f>'s3'!A198</f>
        <v>Frydryszak Marcin</v>
      </c>
      <c r="C36" s="207" t="s">
        <v>313</v>
      </c>
      <c r="D36" s="229" t="s">
        <v>61</v>
      </c>
      <c r="E36" s="371">
        <f>'s3'!B198</f>
        <v>320</v>
      </c>
      <c r="F36" s="329">
        <f>'s3'!C198</f>
        <v>326</v>
      </c>
      <c r="G36" s="329">
        <f>'s3'!D198</f>
        <v>348</v>
      </c>
      <c r="H36" s="329">
        <f>'s3'!E198</f>
        <v>341</v>
      </c>
      <c r="I36" s="329">
        <f>'s3'!F198</f>
        <v>320</v>
      </c>
      <c r="J36" s="329">
        <f>'s3'!G198</f>
        <v>324</v>
      </c>
      <c r="K36" s="329">
        <f>'s3'!H198</f>
        <v>327</v>
      </c>
      <c r="L36" s="329">
        <f>'s3'!I198</f>
        <v>331</v>
      </c>
      <c r="M36" s="329">
        <f>'s3'!J198</f>
        <v>342</v>
      </c>
      <c r="N36" s="329">
        <f>'s3'!K198</f>
        <v>359</v>
      </c>
      <c r="O36" s="329">
        <f>'s3'!L198</f>
        <v>352</v>
      </c>
      <c r="P36" s="283">
        <f t="shared" si="0"/>
        <v>3690</v>
      </c>
      <c r="Q36" s="297">
        <v>3370</v>
      </c>
    </row>
    <row r="37" spans="1:17" ht="12.75">
      <c r="A37" s="308" t="s">
        <v>123</v>
      </c>
      <c r="B37" s="161" t="s">
        <v>449</v>
      </c>
      <c r="C37" s="207" t="s">
        <v>26</v>
      </c>
      <c r="D37" s="231" t="s">
        <v>61</v>
      </c>
      <c r="E37" s="333">
        <f>'s3'!B160</f>
        <v>329</v>
      </c>
      <c r="F37" s="329">
        <f>'s3'!C160</f>
        <v>326</v>
      </c>
      <c r="G37" s="329">
        <f>'s3'!D160</f>
        <v>341</v>
      </c>
      <c r="H37" s="329">
        <f>'s3'!E160</f>
        <v>341</v>
      </c>
      <c r="I37" s="329">
        <f>'s3'!F160</f>
        <v>321</v>
      </c>
      <c r="J37" s="329">
        <f>'s3'!G160</f>
        <v>361</v>
      </c>
      <c r="K37" s="329">
        <f>'s3'!H160</f>
        <v>324</v>
      </c>
      <c r="L37" s="329">
        <f>'s3'!I160</f>
        <v>348</v>
      </c>
      <c r="M37" s="372">
        <f>'s3'!J160</f>
        <v>310</v>
      </c>
      <c r="N37" s="329">
        <f>'s3'!K160</f>
        <v>348</v>
      </c>
      <c r="O37" s="329">
        <f>'s3'!L160</f>
        <v>330</v>
      </c>
      <c r="P37" s="283">
        <f t="shared" si="0"/>
        <v>3679</v>
      </c>
      <c r="Q37" s="297">
        <v>3369</v>
      </c>
    </row>
    <row r="38" spans="1:17" ht="12.75">
      <c r="A38" s="308" t="s">
        <v>124</v>
      </c>
      <c r="B38" s="161" t="str">
        <f>'s3'!A64</f>
        <v>Biderman Rafał</v>
      </c>
      <c r="C38" s="207" t="s">
        <v>206</v>
      </c>
      <c r="D38" s="231" t="s">
        <v>91</v>
      </c>
      <c r="E38" s="333">
        <f>'s3'!B64</f>
        <v>347</v>
      </c>
      <c r="F38" s="329">
        <f>'s3'!C64</f>
        <v>339</v>
      </c>
      <c r="G38" s="329">
        <f>'s3'!D64</f>
        <v>328</v>
      </c>
      <c r="H38" s="329">
        <f>'s3'!E64</f>
        <v>330</v>
      </c>
      <c r="I38" s="329">
        <f>'s3'!F64</f>
        <v>355</v>
      </c>
      <c r="J38" s="329">
        <f>'s3'!G64</f>
        <v>355</v>
      </c>
      <c r="K38" s="329">
        <f>'s3'!H64</f>
        <v>337</v>
      </c>
      <c r="L38" s="329">
        <f>'s3'!I64</f>
        <v>308</v>
      </c>
      <c r="M38" s="372">
        <f>'s3'!J64</f>
        <v>0</v>
      </c>
      <c r="N38" s="329">
        <f>'s3'!K64</f>
        <v>324</v>
      </c>
      <c r="O38" s="329">
        <f>'s3'!L64</f>
        <v>344</v>
      </c>
      <c r="P38" s="283">
        <f aca="true" t="shared" si="1" ref="P38:P69">SUM(E38:O38)</f>
        <v>3367</v>
      </c>
      <c r="Q38" s="297">
        <v>3367</v>
      </c>
    </row>
    <row r="39" spans="1:17" ht="12.75">
      <c r="A39" s="308" t="s">
        <v>125</v>
      </c>
      <c r="B39" s="161" t="str">
        <f>'s3'!A150</f>
        <v>Zieliński Krzysztof</v>
      </c>
      <c r="C39" s="207" t="s">
        <v>16</v>
      </c>
      <c r="D39" s="231" t="s">
        <v>61</v>
      </c>
      <c r="E39" s="333">
        <f>'s3'!B150</f>
        <v>358</v>
      </c>
      <c r="F39" s="329">
        <f>'s3'!C150</f>
        <v>321</v>
      </c>
      <c r="G39" s="329">
        <f>'s3'!D150</f>
        <v>327</v>
      </c>
      <c r="H39" s="329">
        <f>'s3'!E150</f>
        <v>349</v>
      </c>
      <c r="I39" s="372">
        <f>'s3'!F150</f>
        <v>309</v>
      </c>
      <c r="J39" s="329">
        <f>'s3'!G150</f>
        <v>305</v>
      </c>
      <c r="K39" s="329">
        <f>'s3'!H150</f>
        <v>354</v>
      </c>
      <c r="L39" s="329">
        <f>'s3'!I150</f>
        <v>348</v>
      </c>
      <c r="M39" s="329">
        <f>'s3'!J150</f>
        <v>322</v>
      </c>
      <c r="N39" s="329">
        <f>'s3'!K150</f>
        <v>340</v>
      </c>
      <c r="O39" s="345">
        <f>'s3'!L150</f>
        <v>330</v>
      </c>
      <c r="P39" s="283">
        <f t="shared" si="1"/>
        <v>3663</v>
      </c>
      <c r="Q39" s="297">
        <v>3354</v>
      </c>
    </row>
    <row r="40" spans="1:17" ht="12.75">
      <c r="A40" s="308" t="s">
        <v>126</v>
      </c>
      <c r="B40" s="161" t="str">
        <f>'s3'!A212</f>
        <v>Biderman Damian</v>
      </c>
      <c r="C40" s="207" t="s">
        <v>301</v>
      </c>
      <c r="D40" s="229" t="s">
        <v>61</v>
      </c>
      <c r="E40" s="333">
        <f>'s3'!B212</f>
        <v>343</v>
      </c>
      <c r="F40" s="329">
        <f>'s3'!C212</f>
        <v>327</v>
      </c>
      <c r="G40" s="329">
        <f>'s3'!D212</f>
        <v>322</v>
      </c>
      <c r="H40" s="329">
        <f>'s3'!E212</f>
        <v>342</v>
      </c>
      <c r="I40" s="329">
        <f>'s3'!F212</f>
        <v>327</v>
      </c>
      <c r="J40" s="329">
        <f>'s3'!G212</f>
        <v>326</v>
      </c>
      <c r="K40" s="329">
        <f>'s3'!H212</f>
        <v>329</v>
      </c>
      <c r="L40" s="329">
        <f>'s3'!I212</f>
        <v>337</v>
      </c>
      <c r="M40" s="372">
        <f>'s3'!J212</f>
        <v>319</v>
      </c>
      <c r="N40" s="329">
        <f>'s3'!K212</f>
        <v>341</v>
      </c>
      <c r="O40" s="345">
        <f>'s3'!L212</f>
        <v>328</v>
      </c>
      <c r="P40" s="283">
        <f t="shared" si="1"/>
        <v>3641</v>
      </c>
      <c r="Q40" s="297">
        <v>3322</v>
      </c>
    </row>
    <row r="41" spans="1:17" ht="12.75">
      <c r="A41" s="308" t="s">
        <v>127</v>
      </c>
      <c r="B41" s="161" t="str">
        <f>'s3'!A221</f>
        <v>Walkowiak Zenon</v>
      </c>
      <c r="C41" s="207" t="s">
        <v>48</v>
      </c>
      <c r="D41" s="231" t="s">
        <v>61</v>
      </c>
      <c r="E41" s="333">
        <f>'s3'!B221</f>
        <v>331</v>
      </c>
      <c r="F41" s="329">
        <f>'s3'!C221</f>
        <v>340</v>
      </c>
      <c r="G41" s="372">
        <f>'s3'!D221</f>
        <v>314</v>
      </c>
      <c r="H41" s="329">
        <f>'s3'!E221</f>
        <v>336</v>
      </c>
      <c r="I41" s="329">
        <f>'s3'!F221</f>
        <v>334</v>
      </c>
      <c r="J41" s="329">
        <f>'s3'!G221</f>
        <v>319</v>
      </c>
      <c r="K41" s="329">
        <f>'s3'!H221</f>
        <v>344</v>
      </c>
      <c r="L41" s="329">
        <f>'s3'!I221</f>
        <v>338</v>
      </c>
      <c r="M41" s="329">
        <f>'s3'!J221</f>
        <v>333</v>
      </c>
      <c r="N41" s="329">
        <f>'s3'!K221</f>
        <v>317</v>
      </c>
      <c r="O41" s="345">
        <f>'s3'!L221</f>
        <v>314</v>
      </c>
      <c r="P41" s="283">
        <f t="shared" si="1"/>
        <v>3620</v>
      </c>
      <c r="Q41" s="297">
        <v>3306</v>
      </c>
    </row>
    <row r="42" spans="1:17" ht="12.75">
      <c r="A42" s="308" t="s">
        <v>128</v>
      </c>
      <c r="B42" s="161" t="str">
        <f>'s3'!A210</f>
        <v>Szczepaniak Rafał</v>
      </c>
      <c r="C42" s="207" t="s">
        <v>301</v>
      </c>
      <c r="D42" s="231" t="s">
        <v>61</v>
      </c>
      <c r="E42" s="333">
        <f>'s3'!B210</f>
        <v>330</v>
      </c>
      <c r="F42" s="329">
        <f>'s3'!C210</f>
        <v>332</v>
      </c>
      <c r="G42" s="329">
        <f>'s3'!D210</f>
        <v>330</v>
      </c>
      <c r="H42" s="329">
        <f>'s3'!E210</f>
        <v>334</v>
      </c>
      <c r="I42" s="329">
        <f>'s3'!F210</f>
        <v>313</v>
      </c>
      <c r="J42" s="329">
        <f>'s3'!G210</f>
        <v>325</v>
      </c>
      <c r="K42" s="329">
        <f>'s3'!H210</f>
        <v>335</v>
      </c>
      <c r="L42" s="329">
        <f>'s3'!I210</f>
        <v>343</v>
      </c>
      <c r="M42" s="372">
        <f>'s3'!J210</f>
        <v>299</v>
      </c>
      <c r="N42" s="329">
        <f>'s3'!K210</f>
        <v>310</v>
      </c>
      <c r="O42" s="345">
        <f>'s3'!L210</f>
        <v>347</v>
      </c>
      <c r="P42" s="283">
        <f t="shared" si="1"/>
        <v>3598</v>
      </c>
      <c r="Q42" s="297">
        <v>3299</v>
      </c>
    </row>
    <row r="43" spans="1:17" ht="12.75">
      <c r="A43" s="308" t="s">
        <v>129</v>
      </c>
      <c r="B43" s="161" t="str">
        <f>'s3'!A190</f>
        <v>Siemaszko Piotr</v>
      </c>
      <c r="C43" s="207" t="s">
        <v>439</v>
      </c>
      <c r="D43" s="231" t="s">
        <v>61</v>
      </c>
      <c r="E43" s="333">
        <f>'s3'!B190</f>
        <v>319</v>
      </c>
      <c r="F43" s="329">
        <f>'s3'!C190</f>
        <v>322</v>
      </c>
      <c r="G43" s="329">
        <f>'s3'!D190</f>
        <v>323</v>
      </c>
      <c r="H43" s="329">
        <f>'s3'!E190</f>
        <v>326</v>
      </c>
      <c r="I43" s="372">
        <f>'s3'!F190</f>
        <v>299</v>
      </c>
      <c r="J43" s="329">
        <f>'s3'!G190</f>
        <v>334</v>
      </c>
      <c r="K43" s="329">
        <f>'s3'!H190</f>
        <v>349</v>
      </c>
      <c r="L43" s="329">
        <f>'s3'!I190</f>
        <v>320</v>
      </c>
      <c r="M43" s="329">
        <f>'s3'!J190</f>
        <v>319</v>
      </c>
      <c r="N43" s="329">
        <f>'s3'!K190</f>
        <v>361</v>
      </c>
      <c r="O43" s="329">
        <f>'s3'!L190</f>
        <v>322</v>
      </c>
      <c r="P43" s="283">
        <f t="shared" si="1"/>
        <v>3594</v>
      </c>
      <c r="Q43" s="297">
        <v>3295</v>
      </c>
    </row>
    <row r="44" spans="1:17" ht="12.75">
      <c r="A44" s="308" t="s">
        <v>130</v>
      </c>
      <c r="B44" s="161" t="str">
        <f>'s3'!A148</f>
        <v>Zaremba Mariusz</v>
      </c>
      <c r="C44" s="207" t="s">
        <v>16</v>
      </c>
      <c r="D44" s="231" t="s">
        <v>61</v>
      </c>
      <c r="E44" s="333">
        <f>'s3'!B148</f>
        <v>331</v>
      </c>
      <c r="F44" s="329">
        <f>'s3'!C148</f>
        <v>314</v>
      </c>
      <c r="G44" s="372">
        <f>'s3'!D148</f>
        <v>310</v>
      </c>
      <c r="H44" s="329">
        <f>'s3'!E148</f>
        <v>315</v>
      </c>
      <c r="I44" s="329">
        <f>'s3'!F148</f>
        <v>338</v>
      </c>
      <c r="J44" s="329">
        <f>'s3'!G148</f>
        <v>324</v>
      </c>
      <c r="K44" s="329">
        <f>'s3'!H148</f>
        <v>337</v>
      </c>
      <c r="L44" s="329">
        <f>'s3'!I148</f>
        <v>336</v>
      </c>
      <c r="M44" s="329">
        <f>'s3'!J148</f>
        <v>328</v>
      </c>
      <c r="N44" s="329">
        <f>'s3'!K148</f>
        <v>319</v>
      </c>
      <c r="O44" s="345">
        <f>'s3'!L148</f>
        <v>339</v>
      </c>
      <c r="P44" s="283">
        <f t="shared" si="1"/>
        <v>3591</v>
      </c>
      <c r="Q44" s="297">
        <v>3281</v>
      </c>
    </row>
    <row r="45" spans="1:17" ht="12.75">
      <c r="A45" s="308" t="s">
        <v>131</v>
      </c>
      <c r="B45" s="161" t="str">
        <f>'s3'!A189</f>
        <v>Jankowski Tadeusz</v>
      </c>
      <c r="C45" s="207" t="s">
        <v>439</v>
      </c>
      <c r="D45" s="231" t="s">
        <v>61</v>
      </c>
      <c r="E45" s="329">
        <f>'s3'!B189</f>
        <v>312</v>
      </c>
      <c r="F45" s="329">
        <f>'s3'!C189</f>
        <v>328</v>
      </c>
      <c r="G45" s="329">
        <f>'s3'!D189</f>
        <v>334</v>
      </c>
      <c r="H45" s="372">
        <f>'s3'!E189</f>
        <v>308</v>
      </c>
      <c r="I45" s="329">
        <f>'s3'!F189</f>
        <v>331</v>
      </c>
      <c r="J45" s="329">
        <f>'s3'!G189</f>
        <v>337</v>
      </c>
      <c r="K45" s="329">
        <f>'s3'!H189</f>
        <v>328</v>
      </c>
      <c r="L45" s="329">
        <f>'s3'!I189</f>
        <v>319</v>
      </c>
      <c r="M45" s="329">
        <f>'s3'!J189</f>
        <v>324</v>
      </c>
      <c r="N45" s="329">
        <f>'s3'!K189</f>
        <v>322</v>
      </c>
      <c r="O45" s="329">
        <f>'s3'!L189</f>
        <v>342</v>
      </c>
      <c r="P45" s="283">
        <f t="shared" si="1"/>
        <v>3585</v>
      </c>
      <c r="Q45" s="297">
        <v>3277</v>
      </c>
    </row>
    <row r="46" spans="1:17" ht="12.75">
      <c r="A46" s="308" t="s">
        <v>132</v>
      </c>
      <c r="B46" s="161" t="s">
        <v>262</v>
      </c>
      <c r="C46" s="207" t="s">
        <v>313</v>
      </c>
      <c r="D46" s="229" t="s">
        <v>61</v>
      </c>
      <c r="E46" s="333">
        <f>'s3'!B202</f>
        <v>346</v>
      </c>
      <c r="F46" s="329">
        <f>'s3'!C202</f>
        <v>323</v>
      </c>
      <c r="G46" s="329">
        <f>'s3'!D202</f>
        <v>335</v>
      </c>
      <c r="H46" s="329">
        <f>'s3'!E202</f>
        <v>334</v>
      </c>
      <c r="I46" s="372">
        <f>'s3'!F202</f>
        <v>292</v>
      </c>
      <c r="J46" s="329">
        <f>'s3'!G202</f>
        <v>315</v>
      </c>
      <c r="K46" s="329">
        <f>'s3'!H202</f>
        <v>311</v>
      </c>
      <c r="L46" s="329">
        <f>'s3'!I202</f>
        <v>345</v>
      </c>
      <c r="M46" s="329">
        <f>'s3'!J202</f>
        <v>316</v>
      </c>
      <c r="N46" s="329">
        <f>'s3'!K202</f>
        <v>323</v>
      </c>
      <c r="O46" s="345">
        <f>'s3'!L202</f>
        <v>325</v>
      </c>
      <c r="P46" s="283">
        <f t="shared" si="1"/>
        <v>3565</v>
      </c>
      <c r="Q46" s="297">
        <v>3273</v>
      </c>
    </row>
    <row r="47" spans="1:17" ht="12.75">
      <c r="A47" s="308" t="s">
        <v>133</v>
      </c>
      <c r="B47" s="161" t="str">
        <f>'s3'!A201</f>
        <v>Rozwora Leszek</v>
      </c>
      <c r="C47" s="207" t="s">
        <v>313</v>
      </c>
      <c r="D47" s="229" t="s">
        <v>61</v>
      </c>
      <c r="E47" s="333">
        <f>'s3'!B201</f>
        <v>328</v>
      </c>
      <c r="F47" s="329">
        <f>'s3'!C201</f>
        <v>317</v>
      </c>
      <c r="G47" s="329">
        <f>'s3'!D201</f>
        <v>322</v>
      </c>
      <c r="H47" s="329">
        <f>'s3'!E201</f>
        <v>340</v>
      </c>
      <c r="I47" s="329">
        <f>'s3'!F201</f>
        <v>333</v>
      </c>
      <c r="J47" s="329">
        <f>'s3'!G201</f>
        <v>331</v>
      </c>
      <c r="K47" s="329">
        <f>'s3'!H201</f>
        <v>335</v>
      </c>
      <c r="L47" s="329">
        <f>'s3'!I201</f>
        <v>334</v>
      </c>
      <c r="M47" s="329">
        <f>'s3'!J201</f>
        <v>298</v>
      </c>
      <c r="N47" s="372">
        <f>'s3'!K201</f>
        <v>303</v>
      </c>
      <c r="O47" s="345">
        <f>'s3'!L201</f>
        <v>322</v>
      </c>
      <c r="P47" s="283">
        <f t="shared" si="1"/>
        <v>3563</v>
      </c>
      <c r="Q47" s="297">
        <v>3260</v>
      </c>
    </row>
    <row r="48" spans="1:17" ht="12.75">
      <c r="A48" s="308" t="s">
        <v>134</v>
      </c>
      <c r="B48" s="161" t="str">
        <f>'s3'!A151</f>
        <v>Hojny Wiesław</v>
      </c>
      <c r="C48" s="207" t="s">
        <v>16</v>
      </c>
      <c r="D48" s="231" t="s">
        <v>61</v>
      </c>
      <c r="E48" s="371">
        <f>'s3'!B151</f>
        <v>289</v>
      </c>
      <c r="F48" s="329">
        <f>'s3'!C151</f>
        <v>318</v>
      </c>
      <c r="G48" s="329">
        <f>'s3'!D151</f>
        <v>322</v>
      </c>
      <c r="H48" s="329">
        <f>'s3'!E151</f>
        <v>341</v>
      </c>
      <c r="I48" s="329">
        <f>'s3'!F151</f>
        <v>340</v>
      </c>
      <c r="J48" s="329">
        <f>'s3'!G151</f>
        <v>336</v>
      </c>
      <c r="K48" s="329">
        <f>'s3'!H151</f>
        <v>304</v>
      </c>
      <c r="L48" s="329">
        <f>'s3'!I151</f>
        <v>320</v>
      </c>
      <c r="M48" s="329">
        <f>'s3'!J151</f>
        <v>331</v>
      </c>
      <c r="N48" s="329">
        <f>'s3'!K151</f>
        <v>309</v>
      </c>
      <c r="O48" s="329">
        <f>'s3'!L151</f>
        <v>327</v>
      </c>
      <c r="P48" s="283">
        <f t="shared" si="1"/>
        <v>3537</v>
      </c>
      <c r="Q48" s="297">
        <v>3248</v>
      </c>
    </row>
    <row r="49" spans="1:17" ht="12.75">
      <c r="A49" s="308" t="s">
        <v>135</v>
      </c>
      <c r="B49" s="161" t="str">
        <f>'s3'!A85</f>
        <v>Czerwiński Jan</v>
      </c>
      <c r="C49" s="207" t="s">
        <v>43</v>
      </c>
      <c r="D49" s="229" t="s">
        <v>91</v>
      </c>
      <c r="E49" s="333">
        <f>'s3'!B85</f>
        <v>323</v>
      </c>
      <c r="F49" s="329">
        <f>'s3'!C85</f>
        <v>326</v>
      </c>
      <c r="G49" s="329">
        <f>'s3'!D85</f>
        <v>313</v>
      </c>
      <c r="H49" s="329">
        <f>'s3'!E85</f>
        <v>336</v>
      </c>
      <c r="I49" s="329">
        <f>'s3'!F85</f>
        <v>309</v>
      </c>
      <c r="J49" s="329">
        <f>'s3'!G85</f>
        <v>321</v>
      </c>
      <c r="K49" s="329">
        <f>'s3'!H85</f>
        <v>351</v>
      </c>
      <c r="L49" s="329">
        <f>'s3'!I85</f>
        <v>300</v>
      </c>
      <c r="M49" s="372">
        <f>'s3'!J85</f>
        <v>0</v>
      </c>
      <c r="N49" s="329">
        <f>'s3'!K85</f>
        <v>332</v>
      </c>
      <c r="O49" s="329">
        <f>'s3'!L85</f>
        <v>318</v>
      </c>
      <c r="P49" s="283">
        <f t="shared" si="1"/>
        <v>3229</v>
      </c>
      <c r="Q49" s="297">
        <v>3229</v>
      </c>
    </row>
    <row r="50" spans="1:17" ht="12.75">
      <c r="A50" s="308" t="s">
        <v>136</v>
      </c>
      <c r="B50" s="161" t="str">
        <f>'s3'!A191</f>
        <v>Romek Paweł</v>
      </c>
      <c r="C50" s="207" t="s">
        <v>439</v>
      </c>
      <c r="D50" s="231" t="s">
        <v>61</v>
      </c>
      <c r="E50" s="333">
        <f>'s3'!B191</f>
        <v>321</v>
      </c>
      <c r="F50" s="329">
        <f>'s3'!C191</f>
        <v>316</v>
      </c>
      <c r="G50" s="329">
        <f>'s3'!D191</f>
        <v>299</v>
      </c>
      <c r="H50" s="372">
        <f>'s3'!E191</f>
        <v>292</v>
      </c>
      <c r="I50" s="329">
        <f>'s3'!F191</f>
        <v>338</v>
      </c>
      <c r="J50" s="329">
        <f>'s3'!G191</f>
        <v>325</v>
      </c>
      <c r="K50" s="329">
        <f>'s3'!H191</f>
        <v>334</v>
      </c>
      <c r="L50" s="329">
        <f>'s3'!I191</f>
        <v>297</v>
      </c>
      <c r="M50" s="329">
        <f>'s3'!J191</f>
        <v>326</v>
      </c>
      <c r="N50" s="329">
        <f>'s3'!K191</f>
        <v>328</v>
      </c>
      <c r="O50" s="329">
        <f>'s3'!L191</f>
        <v>334</v>
      </c>
      <c r="P50" s="283">
        <f t="shared" si="1"/>
        <v>3510</v>
      </c>
      <c r="Q50" s="297">
        <v>3218</v>
      </c>
    </row>
    <row r="51" spans="1:17" ht="12.75">
      <c r="A51" s="308" t="s">
        <v>137</v>
      </c>
      <c r="B51" s="161" t="str">
        <f>'s3'!A218</f>
        <v>Jaśkowiak Marian</v>
      </c>
      <c r="C51" s="207" t="s">
        <v>48</v>
      </c>
      <c r="D51" s="231" t="s">
        <v>61</v>
      </c>
      <c r="E51" s="333">
        <f>'s3'!B218</f>
        <v>321</v>
      </c>
      <c r="F51" s="329">
        <f>'s3'!C218</f>
        <v>319</v>
      </c>
      <c r="G51" s="329">
        <f>'s3'!D218</f>
        <v>325</v>
      </c>
      <c r="H51" s="372">
        <f>'s3'!E218</f>
        <v>310</v>
      </c>
      <c r="I51" s="329">
        <f>'s3'!F218</f>
        <v>318</v>
      </c>
      <c r="J51" s="329">
        <f>'s3'!G218</f>
        <v>331</v>
      </c>
      <c r="K51" s="329">
        <f>'s3'!H218</f>
        <v>338</v>
      </c>
      <c r="L51" s="329">
        <f>'s3'!I218</f>
        <v>317</v>
      </c>
      <c r="M51" s="329">
        <f>'s3'!J218</f>
        <v>318</v>
      </c>
      <c r="N51" s="329">
        <f>'s3'!K218</f>
        <v>314</v>
      </c>
      <c r="O51" s="329">
        <f>'s3'!L218</f>
        <v>312</v>
      </c>
      <c r="P51" s="283">
        <f t="shared" si="1"/>
        <v>3523</v>
      </c>
      <c r="Q51" s="297">
        <v>3213</v>
      </c>
    </row>
    <row r="52" spans="1:17" ht="12.75">
      <c r="A52" s="308" t="s">
        <v>138</v>
      </c>
      <c r="B52" s="161" t="str">
        <f>'s3'!A199</f>
        <v>Czajka Przemysław</v>
      </c>
      <c r="C52" s="207" t="s">
        <v>313</v>
      </c>
      <c r="D52" s="231" t="s">
        <v>61</v>
      </c>
      <c r="E52" s="333">
        <f>'s3'!B199</f>
        <v>313</v>
      </c>
      <c r="F52" s="372">
        <f>'s3'!C199</f>
        <v>293</v>
      </c>
      <c r="G52" s="329">
        <f>'s3'!D199</f>
        <v>317</v>
      </c>
      <c r="H52" s="329">
        <f>'s3'!E199</f>
        <v>309</v>
      </c>
      <c r="I52" s="329">
        <f>'s3'!F199</f>
        <v>313</v>
      </c>
      <c r="J52" s="329">
        <f>'s3'!G199</f>
        <v>341</v>
      </c>
      <c r="K52" s="329">
        <f>'s3'!H199</f>
        <v>301</v>
      </c>
      <c r="L52" s="329">
        <f>'s3'!I199</f>
        <v>320</v>
      </c>
      <c r="M52" s="329">
        <f>'s3'!J199</f>
        <v>330</v>
      </c>
      <c r="N52" s="329">
        <f>'s3'!K199</f>
        <v>323</v>
      </c>
      <c r="O52" s="345">
        <f>'s3'!L199</f>
        <v>341</v>
      </c>
      <c r="P52" s="283">
        <f t="shared" si="1"/>
        <v>3501</v>
      </c>
      <c r="Q52" s="297">
        <v>3208</v>
      </c>
    </row>
    <row r="53" spans="1:17" ht="12.75">
      <c r="A53" s="308" t="s">
        <v>139</v>
      </c>
      <c r="B53" s="161" t="s">
        <v>49</v>
      </c>
      <c r="C53" s="207" t="s">
        <v>219</v>
      </c>
      <c r="D53" s="229" t="s">
        <v>91</v>
      </c>
      <c r="E53" s="333">
        <f>'s3'!B115</f>
        <v>344</v>
      </c>
      <c r="F53" s="329">
        <f>'s3'!C115</f>
        <v>353</v>
      </c>
      <c r="G53" s="329">
        <f>'s3'!D115</f>
        <v>341</v>
      </c>
      <c r="H53" s="329">
        <f>'s3'!E115</f>
        <v>354</v>
      </c>
      <c r="I53" s="329">
        <f>'s3'!F115</f>
        <v>330</v>
      </c>
      <c r="J53" s="329">
        <f>'s3'!G115</f>
        <v>326</v>
      </c>
      <c r="K53" s="329">
        <f>'s3'!H115</f>
        <v>315</v>
      </c>
      <c r="L53" s="372">
        <f>'s3'!I115</f>
        <v>0</v>
      </c>
      <c r="M53" s="329">
        <f>'s3'!J115</f>
        <v>347</v>
      </c>
      <c r="N53" s="329">
        <f>'s3'!K115</f>
        <v>316</v>
      </c>
      <c r="O53" s="329">
        <f>'s3'!L115</f>
        <v>167</v>
      </c>
      <c r="P53" s="283">
        <f t="shared" si="1"/>
        <v>3193</v>
      </c>
      <c r="Q53" s="297">
        <v>3193</v>
      </c>
    </row>
    <row r="54" spans="1:17" ht="12.75">
      <c r="A54" s="308" t="s">
        <v>140</v>
      </c>
      <c r="B54" s="161" t="s">
        <v>291</v>
      </c>
      <c r="C54" s="207" t="s">
        <v>472</v>
      </c>
      <c r="D54" s="231" t="s">
        <v>91</v>
      </c>
      <c r="E54" s="333">
        <f>'s3'!B6</f>
        <v>306</v>
      </c>
      <c r="F54" s="329">
        <f>'s3'!C6</f>
        <v>323</v>
      </c>
      <c r="G54" s="372">
        <f>'s3'!D6</f>
        <v>269</v>
      </c>
      <c r="H54" s="329">
        <f>'s3'!E6</f>
        <v>309</v>
      </c>
      <c r="I54" s="329">
        <f>'s3'!F6</f>
        <v>290</v>
      </c>
      <c r="J54" s="329">
        <f>'s3'!G6</f>
        <v>314</v>
      </c>
      <c r="K54" s="329">
        <f>'s3'!H6</f>
        <v>341</v>
      </c>
      <c r="L54" s="329">
        <f>'s3'!I6</f>
        <v>324</v>
      </c>
      <c r="M54" s="329">
        <f>'s3'!J6</f>
        <v>321</v>
      </c>
      <c r="N54" s="329">
        <f>'s3'!K6</f>
        <v>331</v>
      </c>
      <c r="O54" s="345">
        <f>'s3'!L6</f>
        <v>332</v>
      </c>
      <c r="P54" s="283">
        <f t="shared" si="1"/>
        <v>3460</v>
      </c>
      <c r="Q54" s="297">
        <v>3191</v>
      </c>
    </row>
    <row r="55" spans="1:17" ht="12.75">
      <c r="A55" s="308" t="s">
        <v>141</v>
      </c>
      <c r="B55" s="161" t="str">
        <f>'s3'!A54</f>
        <v>Musialski Zbigniew</v>
      </c>
      <c r="C55" s="207" t="s">
        <v>413</v>
      </c>
      <c r="D55" s="229" t="s">
        <v>91</v>
      </c>
      <c r="E55" s="333">
        <f>'s3'!B54</f>
        <v>308</v>
      </c>
      <c r="F55" s="329">
        <f>'s3'!C54</f>
        <v>315</v>
      </c>
      <c r="G55" s="329">
        <f>'s3'!D54</f>
        <v>316</v>
      </c>
      <c r="H55" s="329">
        <f>'s3'!E54</f>
        <v>311</v>
      </c>
      <c r="I55" s="372">
        <f>'s3'!F54</f>
        <v>0</v>
      </c>
      <c r="J55" s="329">
        <f>'s3'!G54</f>
        <v>289</v>
      </c>
      <c r="K55" s="329">
        <f>'s3'!H54</f>
        <v>321</v>
      </c>
      <c r="L55" s="329">
        <f>'s3'!I54</f>
        <v>343</v>
      </c>
      <c r="M55" s="329">
        <f>'s3'!J54</f>
        <v>312</v>
      </c>
      <c r="N55" s="329">
        <f>'s3'!K54</f>
        <v>331</v>
      </c>
      <c r="O55" s="329">
        <f>'s3'!L54</f>
        <v>344</v>
      </c>
      <c r="P55" s="283">
        <f t="shared" si="1"/>
        <v>3190</v>
      </c>
      <c r="Q55" s="297">
        <v>3190</v>
      </c>
    </row>
    <row r="56" spans="1:17" ht="12.75">
      <c r="A56" s="308" t="s">
        <v>142</v>
      </c>
      <c r="B56" s="161" t="str">
        <f>'s3'!A35</f>
        <v>Zagata Bogusław</v>
      </c>
      <c r="C56" s="207" t="s">
        <v>44</v>
      </c>
      <c r="D56" s="231" t="s">
        <v>91</v>
      </c>
      <c r="E56" s="371">
        <f>'s3'!B35</f>
        <v>0</v>
      </c>
      <c r="F56" s="329">
        <f>'s3'!C35</f>
        <v>0</v>
      </c>
      <c r="G56" s="329">
        <f>'s3'!D35</f>
        <v>354</v>
      </c>
      <c r="H56" s="329">
        <f>'s3'!E35</f>
        <v>371</v>
      </c>
      <c r="I56" s="329">
        <f>'s3'!F35</f>
        <v>364</v>
      </c>
      <c r="J56" s="329">
        <f>'s3'!G35</f>
        <v>345</v>
      </c>
      <c r="K56" s="329">
        <f>'s3'!H35</f>
        <v>338</v>
      </c>
      <c r="L56" s="329">
        <f>'s3'!I35</f>
        <v>319</v>
      </c>
      <c r="M56" s="329">
        <f>'s3'!J35</f>
        <v>361</v>
      </c>
      <c r="N56" s="329">
        <f>'s3'!K35</f>
        <v>358</v>
      </c>
      <c r="O56" s="329">
        <f>'s3'!L35</f>
        <v>331</v>
      </c>
      <c r="P56" s="283">
        <f t="shared" si="1"/>
        <v>3141</v>
      </c>
      <c r="Q56" s="297">
        <v>3141</v>
      </c>
    </row>
    <row r="57" spans="1:17" ht="12.75">
      <c r="A57" s="308" t="s">
        <v>143</v>
      </c>
      <c r="B57" s="303" t="s">
        <v>317</v>
      </c>
      <c r="C57" s="207" t="s">
        <v>44</v>
      </c>
      <c r="D57" s="231" t="s">
        <v>91</v>
      </c>
      <c r="E57" s="333">
        <f>'s3'!B38</f>
        <v>372</v>
      </c>
      <c r="F57" s="329">
        <f>'s3'!C38</f>
        <v>360</v>
      </c>
      <c r="G57" s="329">
        <f>'s3'!D38</f>
        <v>377</v>
      </c>
      <c r="H57" s="329">
        <f>'s3'!E38</f>
        <v>341</v>
      </c>
      <c r="I57" s="329">
        <f>'s3'!F38</f>
        <v>342</v>
      </c>
      <c r="J57" s="329">
        <f>'s3'!G38</f>
        <v>360</v>
      </c>
      <c r="K57" s="329">
        <f>'s3'!H38</f>
        <v>334</v>
      </c>
      <c r="L57" s="372">
        <f>'s3'!I38</f>
        <v>0</v>
      </c>
      <c r="M57" s="329">
        <f>'s3'!J38</f>
        <v>334</v>
      </c>
      <c r="N57" s="329">
        <f>'s3'!K38</f>
        <v>0</v>
      </c>
      <c r="O57" s="329">
        <f>'s3'!L38</f>
        <v>310</v>
      </c>
      <c r="P57" s="283">
        <f t="shared" si="1"/>
        <v>3130</v>
      </c>
      <c r="Q57" s="297">
        <v>3130</v>
      </c>
    </row>
    <row r="58" spans="1:17" ht="12.75">
      <c r="A58" s="308" t="s">
        <v>144</v>
      </c>
      <c r="B58" s="161" t="s">
        <v>212</v>
      </c>
      <c r="C58" s="207" t="s">
        <v>219</v>
      </c>
      <c r="D58" s="229" t="s">
        <v>91</v>
      </c>
      <c r="E58" s="333">
        <f>'s3'!B120</f>
        <v>343</v>
      </c>
      <c r="F58" s="329">
        <f>'s3'!C120</f>
        <v>336</v>
      </c>
      <c r="G58" s="372">
        <f>'s3'!D120</f>
        <v>0</v>
      </c>
      <c r="H58" s="329">
        <f>'s3'!E120</f>
        <v>362</v>
      </c>
      <c r="I58" s="329">
        <f>'s3'!F120</f>
        <v>0</v>
      </c>
      <c r="J58" s="329">
        <f>'s3'!G120</f>
        <v>359</v>
      </c>
      <c r="K58" s="329">
        <f>'s3'!H120</f>
        <v>329</v>
      </c>
      <c r="L58" s="329">
        <f>'s3'!I120</f>
        <v>343</v>
      </c>
      <c r="M58" s="329">
        <f>'s3'!J120</f>
        <v>350</v>
      </c>
      <c r="N58" s="329">
        <f>'s3'!K120</f>
        <v>352</v>
      </c>
      <c r="O58" s="329">
        <f>'s3'!L120</f>
        <v>336</v>
      </c>
      <c r="P58" s="283">
        <f t="shared" si="1"/>
        <v>3110</v>
      </c>
      <c r="Q58" s="297">
        <v>3110</v>
      </c>
    </row>
    <row r="59" spans="1:17" ht="12.75">
      <c r="A59" s="308" t="s">
        <v>145</v>
      </c>
      <c r="B59" s="303" t="s">
        <v>305</v>
      </c>
      <c r="C59" s="207" t="s">
        <v>222</v>
      </c>
      <c r="D59" s="229" t="s">
        <v>91</v>
      </c>
      <c r="E59" s="333">
        <f>'s3'!B98</f>
        <v>361</v>
      </c>
      <c r="F59" s="329">
        <f>'s3'!C98</f>
        <v>332</v>
      </c>
      <c r="G59" s="329">
        <f>'s3'!D98</f>
        <v>347</v>
      </c>
      <c r="H59" s="329">
        <f>'s3'!E98</f>
        <v>341</v>
      </c>
      <c r="I59" s="329">
        <f>'s3'!F98</f>
        <v>360</v>
      </c>
      <c r="J59" s="329">
        <f>'s3'!G98</f>
        <v>349</v>
      </c>
      <c r="K59" s="372">
        <f>'s3'!H98</f>
        <v>325</v>
      </c>
      <c r="L59" s="329">
        <f>'s3'!I98</f>
        <v>340</v>
      </c>
      <c r="M59" s="329">
        <f>'s3'!J98</f>
        <v>339</v>
      </c>
      <c r="N59" s="329">
        <f>'s3'!K98</f>
        <v>338</v>
      </c>
      <c r="O59" s="329">
        <f>'s3'!L98</f>
        <v>0</v>
      </c>
      <c r="P59" s="283">
        <f t="shared" si="1"/>
        <v>3432</v>
      </c>
      <c r="Q59" s="297">
        <v>3107</v>
      </c>
    </row>
    <row r="60" spans="1:17" ht="12.75">
      <c r="A60" s="308" t="s">
        <v>146</v>
      </c>
      <c r="B60" s="161" t="str">
        <f>'s3'!A149</f>
        <v>Zaremba Jan</v>
      </c>
      <c r="C60" s="207" t="s">
        <v>16</v>
      </c>
      <c r="D60" s="231" t="s">
        <v>61</v>
      </c>
      <c r="E60" s="333">
        <f>'s3'!B149</f>
        <v>301</v>
      </c>
      <c r="F60" s="372">
        <f>'s3'!C149</f>
        <v>281</v>
      </c>
      <c r="G60" s="329">
        <f>'s3'!D149</f>
        <v>289</v>
      </c>
      <c r="H60" s="329">
        <f>'s3'!E149</f>
        <v>312</v>
      </c>
      <c r="I60" s="329">
        <f>'s3'!F149</f>
        <v>321</v>
      </c>
      <c r="J60" s="329">
        <f>'s3'!G149</f>
        <v>301</v>
      </c>
      <c r="K60" s="329">
        <f>'s3'!H149</f>
        <v>312</v>
      </c>
      <c r="L60" s="329">
        <f>'s3'!I149</f>
        <v>306</v>
      </c>
      <c r="M60" s="329">
        <f>'s3'!J149</f>
        <v>324</v>
      </c>
      <c r="N60" s="329">
        <f>'s3'!K149</f>
        <v>309</v>
      </c>
      <c r="O60" s="345">
        <f>'s3'!L149</f>
        <v>308</v>
      </c>
      <c r="P60" s="283">
        <f t="shared" si="1"/>
        <v>3364</v>
      </c>
      <c r="Q60" s="297">
        <v>3083</v>
      </c>
    </row>
    <row r="61" spans="1:17" ht="12.75">
      <c r="A61" s="308" t="s">
        <v>147</v>
      </c>
      <c r="B61" s="161" t="str">
        <f>'s3'!A116</f>
        <v>Maćkowiak Marek</v>
      </c>
      <c r="C61" s="207" t="s">
        <v>219</v>
      </c>
      <c r="D61" s="229" t="s">
        <v>91</v>
      </c>
      <c r="E61" s="333">
        <f>'s3'!B116</f>
        <v>341</v>
      </c>
      <c r="F61" s="329">
        <f>'s3'!C116</f>
        <v>320</v>
      </c>
      <c r="G61" s="329">
        <f>'s3'!D116</f>
        <v>363</v>
      </c>
      <c r="H61" s="329">
        <f>'s3'!E116</f>
        <v>319</v>
      </c>
      <c r="I61" s="329">
        <f>'s3'!F116</f>
        <v>336</v>
      </c>
      <c r="J61" s="329">
        <f>'s3'!G116</f>
        <v>361</v>
      </c>
      <c r="K61" s="372">
        <f>'s3'!H116</f>
        <v>0</v>
      </c>
      <c r="L61" s="329">
        <f>'s3'!I116</f>
        <v>338</v>
      </c>
      <c r="M61" s="329">
        <f>'s3'!J116</f>
        <v>334</v>
      </c>
      <c r="N61" s="329">
        <f>'s3'!K116</f>
        <v>0</v>
      </c>
      <c r="O61" s="345">
        <f>'s3'!L116</f>
        <v>339</v>
      </c>
      <c r="P61" s="283">
        <f t="shared" si="1"/>
        <v>3051</v>
      </c>
      <c r="Q61" s="297">
        <v>3051</v>
      </c>
    </row>
    <row r="62" spans="1:17" ht="12.75">
      <c r="A62" s="308" t="s">
        <v>148</v>
      </c>
      <c r="B62" s="161" t="str">
        <f>'s3'!A129</f>
        <v>Walczak Dariusz</v>
      </c>
      <c r="C62" s="207" t="s">
        <v>246</v>
      </c>
      <c r="D62" s="231" t="s">
        <v>61</v>
      </c>
      <c r="E62" s="333">
        <f>'s3'!B129</f>
        <v>304</v>
      </c>
      <c r="F62" s="329">
        <f>'s3'!C129</f>
        <v>305</v>
      </c>
      <c r="G62" s="372">
        <f>'s3'!D129</f>
        <v>269</v>
      </c>
      <c r="H62" s="329">
        <f>'s3'!E129</f>
        <v>282</v>
      </c>
      <c r="I62" s="329">
        <f>'s3'!F129</f>
        <v>303</v>
      </c>
      <c r="J62" s="329">
        <f>'s3'!G129</f>
        <v>302</v>
      </c>
      <c r="K62" s="329">
        <f>'s3'!H129</f>
        <v>298</v>
      </c>
      <c r="L62" s="329">
        <f>'s3'!I129</f>
        <v>296</v>
      </c>
      <c r="M62" s="329">
        <f>'s3'!J129</f>
        <v>305</v>
      </c>
      <c r="N62" s="329">
        <f>'s3'!K129</f>
        <v>328</v>
      </c>
      <c r="O62" s="329">
        <f>'s3'!L129</f>
        <v>305</v>
      </c>
      <c r="P62" s="283">
        <f t="shared" si="1"/>
        <v>3297</v>
      </c>
      <c r="Q62" s="297">
        <v>3028</v>
      </c>
    </row>
    <row r="63" spans="1:17" ht="12.75">
      <c r="A63" s="308" t="s">
        <v>149</v>
      </c>
      <c r="B63" s="161" t="str">
        <f>'s3'!A128</f>
        <v>Kikowski Mieczysław</v>
      </c>
      <c r="C63" s="207" t="s">
        <v>246</v>
      </c>
      <c r="D63" s="229" t="s">
        <v>61</v>
      </c>
      <c r="E63" s="333">
        <f>'s3'!B128</f>
        <v>302</v>
      </c>
      <c r="F63" s="329">
        <f>'s3'!C128</f>
        <v>286</v>
      </c>
      <c r="G63" s="329">
        <f>'s3'!D128</f>
        <v>282</v>
      </c>
      <c r="H63" s="372">
        <f>'s3'!E128</f>
        <v>250</v>
      </c>
      <c r="I63" s="329">
        <f>'s3'!F128</f>
        <v>298</v>
      </c>
      <c r="J63" s="329">
        <f>'s3'!G128</f>
        <v>306</v>
      </c>
      <c r="K63" s="329">
        <f>'s3'!H128</f>
        <v>308</v>
      </c>
      <c r="L63" s="329">
        <f>'s3'!I128</f>
        <v>303</v>
      </c>
      <c r="M63" s="329">
        <f>'s3'!J128</f>
        <v>321</v>
      </c>
      <c r="N63" s="329">
        <f>'s3'!K128</f>
        <v>309</v>
      </c>
      <c r="O63" s="345">
        <f>'s3'!L128</f>
        <v>304</v>
      </c>
      <c r="P63" s="283">
        <f t="shared" si="1"/>
        <v>3269</v>
      </c>
      <c r="Q63" s="297">
        <v>3019</v>
      </c>
    </row>
    <row r="64" spans="1:17" ht="12.75">
      <c r="A64" s="308" t="s">
        <v>150</v>
      </c>
      <c r="B64" s="161" t="str">
        <f>'s3'!A219</f>
        <v>Leśniak Wiesław</v>
      </c>
      <c r="C64" s="207" t="s">
        <v>48</v>
      </c>
      <c r="D64" s="231" t="s">
        <v>61</v>
      </c>
      <c r="E64" s="333">
        <f>'s3'!B219</f>
        <v>306</v>
      </c>
      <c r="F64" s="329">
        <f>'s3'!C219</f>
        <v>313</v>
      </c>
      <c r="G64" s="329">
        <f>'s3'!D219</f>
        <v>293</v>
      </c>
      <c r="H64" s="329">
        <f>'s3'!E219</f>
        <v>318</v>
      </c>
      <c r="I64" s="329">
        <f>'s3'!F219</f>
        <v>272</v>
      </c>
      <c r="J64" s="329">
        <f>'s3'!G219</f>
        <v>303</v>
      </c>
      <c r="K64" s="329">
        <f>'s3'!H219</f>
        <v>305</v>
      </c>
      <c r="L64" s="329">
        <f>'s3'!I219</f>
        <v>303</v>
      </c>
      <c r="M64" s="329">
        <f>'s3'!J219</f>
        <v>288</v>
      </c>
      <c r="N64" s="329">
        <f>'s3'!K219</f>
        <v>312</v>
      </c>
      <c r="O64" s="390">
        <f>'s3'!L219</f>
        <v>269</v>
      </c>
      <c r="P64" s="283">
        <f t="shared" si="1"/>
        <v>3282</v>
      </c>
      <c r="Q64" s="297">
        <v>3013</v>
      </c>
    </row>
    <row r="65" spans="1:17" ht="12.75">
      <c r="A65" s="308" t="s">
        <v>151</v>
      </c>
      <c r="B65" s="161" t="str">
        <f>'s3'!A96</f>
        <v>Glinka Bartłomiej</v>
      </c>
      <c r="C65" s="207" t="s">
        <v>222</v>
      </c>
      <c r="D65" s="231" t="s">
        <v>91</v>
      </c>
      <c r="E65" s="333">
        <f>'s3'!B96</f>
        <v>320</v>
      </c>
      <c r="F65" s="329">
        <f>'s3'!C96</f>
        <v>321</v>
      </c>
      <c r="G65" s="329">
        <f>'s3'!D96</f>
        <v>355</v>
      </c>
      <c r="H65" s="329">
        <f>'s3'!E96</f>
        <v>314</v>
      </c>
      <c r="I65" s="329">
        <f>'s3'!F96</f>
        <v>340</v>
      </c>
      <c r="J65" s="329">
        <f>'s3'!G96</f>
        <v>335</v>
      </c>
      <c r="K65" s="329">
        <f>'s3'!H96</f>
        <v>335</v>
      </c>
      <c r="L65" s="329">
        <f>'s3'!I96</f>
        <v>351</v>
      </c>
      <c r="M65" s="329">
        <f>'s3'!J96</f>
        <v>329</v>
      </c>
      <c r="N65" s="372">
        <f>'s3'!K96</f>
        <v>0</v>
      </c>
      <c r="O65" s="329">
        <f>'s3'!L96</f>
        <v>0</v>
      </c>
      <c r="P65" s="283">
        <f t="shared" si="1"/>
        <v>3000</v>
      </c>
      <c r="Q65" s="297">
        <v>3000</v>
      </c>
    </row>
    <row r="66" spans="1:17" ht="12.75">
      <c r="A66" s="308" t="s">
        <v>152</v>
      </c>
      <c r="B66" s="303" t="s">
        <v>35</v>
      </c>
      <c r="C66" s="207" t="s">
        <v>34</v>
      </c>
      <c r="D66" s="229" t="s">
        <v>91</v>
      </c>
      <c r="E66" s="371">
        <f>'s3'!B45</f>
        <v>0</v>
      </c>
      <c r="F66" s="329">
        <f>'s3'!C45</f>
        <v>362</v>
      </c>
      <c r="G66" s="329">
        <f>'s3'!D45</f>
        <v>351</v>
      </c>
      <c r="H66" s="329">
        <f>'s3'!E45</f>
        <v>343</v>
      </c>
      <c r="I66" s="329">
        <f>'s3'!F45</f>
        <v>361</v>
      </c>
      <c r="J66" s="329">
        <f>'s3'!G45</f>
        <v>354</v>
      </c>
      <c r="K66" s="329">
        <f>'s3'!H45</f>
        <v>365</v>
      </c>
      <c r="L66" s="329">
        <f>'s3'!I45</f>
        <v>339</v>
      </c>
      <c r="M66" s="329">
        <f>'s3'!J45</f>
        <v>0</v>
      </c>
      <c r="N66" s="329">
        <f>'s3'!K45</f>
        <v>324</v>
      </c>
      <c r="O66" s="345">
        <f>'s3'!L45</f>
        <v>0</v>
      </c>
      <c r="P66" s="283">
        <f t="shared" si="1"/>
        <v>2799</v>
      </c>
      <c r="Q66" s="297">
        <v>2799</v>
      </c>
    </row>
    <row r="67" spans="1:17" ht="12.75">
      <c r="A67" s="308" t="s">
        <v>153</v>
      </c>
      <c r="B67" s="161" t="str">
        <f>'s3'!A126</f>
        <v>Kowalik Piotr</v>
      </c>
      <c r="C67" s="207" t="s">
        <v>246</v>
      </c>
      <c r="D67" s="231" t="s">
        <v>61</v>
      </c>
      <c r="E67" s="333">
        <f>'s3'!B126</f>
        <v>327</v>
      </c>
      <c r="F67" s="329">
        <f>'s3'!C126</f>
        <v>280</v>
      </c>
      <c r="G67" s="372">
        <f>'s3'!D126</f>
        <v>0</v>
      </c>
      <c r="H67" s="329">
        <f>'s3'!E126</f>
        <v>307</v>
      </c>
      <c r="I67" s="329">
        <f>'s3'!F126</f>
        <v>296</v>
      </c>
      <c r="J67" s="329">
        <f>'s3'!G126</f>
        <v>322</v>
      </c>
      <c r="K67" s="329">
        <f>'s3'!H126</f>
        <v>291</v>
      </c>
      <c r="L67" s="329">
        <f>'s3'!I126</f>
        <v>320</v>
      </c>
      <c r="M67" s="329">
        <f>'s3'!J126</f>
        <v>332</v>
      </c>
      <c r="N67" s="329">
        <f>'s3'!K126</f>
        <v>275</v>
      </c>
      <c r="O67" s="345">
        <f>'s3'!L126</f>
        <v>0</v>
      </c>
      <c r="P67" s="283">
        <f t="shared" si="1"/>
        <v>2750</v>
      </c>
      <c r="Q67" s="297">
        <v>2750</v>
      </c>
    </row>
    <row r="68" spans="1:17" ht="12.75">
      <c r="A68" s="308" t="s">
        <v>154</v>
      </c>
      <c r="B68" s="161" t="str">
        <f>'s3'!A25</f>
        <v>Pinkowski Jarosław</v>
      </c>
      <c r="C68" s="207" t="s">
        <v>100</v>
      </c>
      <c r="D68" s="229" t="s">
        <v>91</v>
      </c>
      <c r="E68" s="333">
        <f>'s3'!B25</f>
        <v>347</v>
      </c>
      <c r="F68" s="329">
        <f>'s3'!C25</f>
        <v>338</v>
      </c>
      <c r="G68" s="329">
        <f>'s3'!D25</f>
        <v>353</v>
      </c>
      <c r="H68" s="329">
        <f>'s3'!E25</f>
        <v>329</v>
      </c>
      <c r="I68" s="329">
        <f>'s3'!F25</f>
        <v>326</v>
      </c>
      <c r="J68" s="372">
        <f>'s3'!G25</f>
        <v>0</v>
      </c>
      <c r="K68" s="329">
        <f>'s3'!H25</f>
        <v>335</v>
      </c>
      <c r="L68" s="329">
        <f>'s3'!I25</f>
        <v>334</v>
      </c>
      <c r="M68" s="329">
        <f>'s3'!J25</f>
        <v>0</v>
      </c>
      <c r="N68" s="329">
        <f>'s3'!K25</f>
        <v>0</v>
      </c>
      <c r="O68" s="329">
        <f>'s3'!L25</f>
        <v>338</v>
      </c>
      <c r="P68" s="283">
        <f t="shared" si="1"/>
        <v>2700</v>
      </c>
      <c r="Q68" s="297">
        <v>2700</v>
      </c>
    </row>
    <row r="69" spans="1:17" ht="12.75">
      <c r="A69" s="308" t="s">
        <v>155</v>
      </c>
      <c r="B69" s="161" t="str">
        <f>'s3'!A77</f>
        <v>Słoninka Jacek</v>
      </c>
      <c r="C69" s="207" t="s">
        <v>205</v>
      </c>
      <c r="D69" s="229" t="s">
        <v>91</v>
      </c>
      <c r="E69" s="371">
        <f>'s3'!B77</f>
        <v>0</v>
      </c>
      <c r="F69" s="329">
        <f>'s3'!C77</f>
        <v>325</v>
      </c>
      <c r="G69" s="329">
        <f>'s3'!D77</f>
        <v>335</v>
      </c>
      <c r="H69" s="329">
        <f>'s3'!E77</f>
        <v>0</v>
      </c>
      <c r="I69" s="329">
        <f>'s3'!F77</f>
        <v>317</v>
      </c>
      <c r="J69" s="329">
        <f>'s3'!G77</f>
        <v>326</v>
      </c>
      <c r="K69" s="329">
        <f>'s3'!H77</f>
        <v>0</v>
      </c>
      <c r="L69" s="329">
        <f>'s3'!I77</f>
        <v>344</v>
      </c>
      <c r="M69" s="329">
        <f>'s3'!J77</f>
        <v>350</v>
      </c>
      <c r="N69" s="329">
        <f>'s3'!K77</f>
        <v>327</v>
      </c>
      <c r="O69" s="329">
        <f>'s3'!L77</f>
        <v>349</v>
      </c>
      <c r="P69" s="283">
        <f t="shared" si="1"/>
        <v>2673</v>
      </c>
      <c r="Q69" s="297">
        <v>2673</v>
      </c>
    </row>
    <row r="70" spans="1:17" ht="12.75">
      <c r="A70" s="308" t="s">
        <v>156</v>
      </c>
      <c r="B70" s="161" t="str">
        <f>'s3'!A67</f>
        <v>Wolny Marcin</v>
      </c>
      <c r="C70" s="207" t="s">
        <v>206</v>
      </c>
      <c r="D70" s="229" t="s">
        <v>91</v>
      </c>
      <c r="E70" s="371">
        <f>'s3'!B67</f>
        <v>0</v>
      </c>
      <c r="F70" s="329">
        <f>'s3'!C67</f>
        <v>347</v>
      </c>
      <c r="G70" s="329">
        <f>'s3'!D67</f>
        <v>342</v>
      </c>
      <c r="H70" s="329">
        <f>'s3'!E67</f>
        <v>317</v>
      </c>
      <c r="I70" s="329">
        <f>'s3'!F67</f>
        <v>310</v>
      </c>
      <c r="J70" s="329">
        <f>'s3'!G67</f>
        <v>310</v>
      </c>
      <c r="K70" s="329">
        <f>'s3'!H67</f>
        <v>321</v>
      </c>
      <c r="L70" s="329">
        <f>'s3'!I67</f>
        <v>0</v>
      </c>
      <c r="M70" s="329">
        <f>'s3'!J67</f>
        <v>0</v>
      </c>
      <c r="N70" s="329">
        <f>'s3'!K67</f>
        <v>302</v>
      </c>
      <c r="O70" s="329">
        <f>'s3'!L67</f>
        <v>304</v>
      </c>
      <c r="P70" s="283">
        <f aca="true" t="shared" si="2" ref="P70:P101">SUM(E70:O70)</f>
        <v>2553</v>
      </c>
      <c r="Q70" s="297">
        <v>2553</v>
      </c>
    </row>
    <row r="71" spans="1:17" ht="12.75">
      <c r="A71" s="308" t="s">
        <v>157</v>
      </c>
      <c r="B71" s="161" t="str">
        <f>'s3'!A36</f>
        <v>Zagata Karol</v>
      </c>
      <c r="C71" s="207" t="s">
        <v>44</v>
      </c>
      <c r="D71" s="231" t="s">
        <v>91</v>
      </c>
      <c r="E71" s="333">
        <f>'s3'!B36</f>
        <v>378</v>
      </c>
      <c r="F71" s="329">
        <f>'s3'!C36</f>
        <v>360</v>
      </c>
      <c r="G71" s="329">
        <f>'s3'!D36</f>
        <v>339</v>
      </c>
      <c r="H71" s="372">
        <f>'s3'!E36</f>
        <v>0</v>
      </c>
      <c r="I71" s="329">
        <f>'s3'!F36</f>
        <v>351</v>
      </c>
      <c r="J71" s="329">
        <f>'s3'!G36</f>
        <v>340</v>
      </c>
      <c r="K71" s="329">
        <f>'s3'!H36</f>
        <v>0</v>
      </c>
      <c r="L71" s="329">
        <f>'s3'!I36</f>
        <v>355</v>
      </c>
      <c r="M71" s="329">
        <f>'s3'!J36</f>
        <v>0</v>
      </c>
      <c r="N71" s="329">
        <f>'s3'!K36</f>
        <v>382</v>
      </c>
      <c r="O71" s="329">
        <f>'s3'!L36</f>
        <v>0</v>
      </c>
      <c r="P71" s="283">
        <f t="shared" si="2"/>
        <v>2505</v>
      </c>
      <c r="Q71" s="297">
        <v>2505</v>
      </c>
    </row>
    <row r="72" spans="1:17" ht="12.75">
      <c r="A72" s="308" t="s">
        <v>158</v>
      </c>
      <c r="B72" s="303" t="str">
        <f>'s3'!A14</f>
        <v>Piotrowiak Tomasz</v>
      </c>
      <c r="C72" s="207" t="s">
        <v>107</v>
      </c>
      <c r="D72" s="229" t="s">
        <v>91</v>
      </c>
      <c r="E72" s="333">
        <f>'s3'!B14</f>
        <v>0</v>
      </c>
      <c r="F72" s="329">
        <f>'s3'!C14</f>
        <v>0</v>
      </c>
      <c r="G72" s="329">
        <f>'s3'!D14</f>
        <v>0</v>
      </c>
      <c r="H72" s="329">
        <f>'s3'!E14</f>
        <v>353</v>
      </c>
      <c r="I72" s="329">
        <f>'s3'!F14</f>
        <v>373</v>
      </c>
      <c r="J72" s="329">
        <f>'s3'!G14</f>
        <v>0</v>
      </c>
      <c r="K72" s="329">
        <f>'s3'!H14</f>
        <v>361</v>
      </c>
      <c r="L72" s="329">
        <f>'s3'!I14</f>
        <v>377</v>
      </c>
      <c r="M72" s="329">
        <f>'s3'!J14</f>
        <v>367</v>
      </c>
      <c r="N72" s="329">
        <f>'s3'!K14</f>
        <v>348</v>
      </c>
      <c r="O72" s="329">
        <f>'s3'!L14</f>
        <v>0</v>
      </c>
      <c r="P72" s="283">
        <f t="shared" si="2"/>
        <v>2179</v>
      </c>
      <c r="Q72" s="297">
        <v>2179</v>
      </c>
    </row>
    <row r="73" spans="1:17" ht="12.75">
      <c r="A73" s="308" t="s">
        <v>159</v>
      </c>
      <c r="B73" s="161" t="s">
        <v>494</v>
      </c>
      <c r="C73" s="207" t="s">
        <v>413</v>
      </c>
      <c r="D73" s="231" t="s">
        <v>91</v>
      </c>
      <c r="E73" s="333">
        <f>'s3'!B106</f>
        <v>0</v>
      </c>
      <c r="F73" s="329">
        <f>'s3'!C58</f>
        <v>0</v>
      </c>
      <c r="G73" s="329">
        <f>'s3'!D58</f>
        <v>0</v>
      </c>
      <c r="H73" s="329">
        <f>'s3'!E58</f>
        <v>0</v>
      </c>
      <c r="I73" s="329">
        <f>'s3'!F58</f>
        <v>352</v>
      </c>
      <c r="J73" s="329">
        <f>'s3'!G58</f>
        <v>0</v>
      </c>
      <c r="K73" s="329">
        <f>'s3'!H58</f>
        <v>372</v>
      </c>
      <c r="L73" s="329">
        <f>'s3'!I58</f>
        <v>373</v>
      </c>
      <c r="M73" s="329">
        <f>'s3'!J58</f>
        <v>331</v>
      </c>
      <c r="N73" s="329">
        <f>'s3'!K58</f>
        <v>345</v>
      </c>
      <c r="O73" s="329">
        <f>'s3'!L58</f>
        <v>361</v>
      </c>
      <c r="P73" s="283">
        <f t="shared" si="2"/>
        <v>2134</v>
      </c>
      <c r="Q73" s="297">
        <v>2134</v>
      </c>
    </row>
    <row r="74" spans="1:17" ht="12.75">
      <c r="A74" s="308" t="s">
        <v>160</v>
      </c>
      <c r="B74" s="161" t="str">
        <f>'s3'!A66</f>
        <v>Majchrzak Piotr</v>
      </c>
      <c r="C74" s="207" t="s">
        <v>206</v>
      </c>
      <c r="D74" s="231" t="s">
        <v>91</v>
      </c>
      <c r="E74" s="333">
        <f>'s3'!B66</f>
        <v>350</v>
      </c>
      <c r="F74" s="329">
        <f>'s3'!C66</f>
        <v>0</v>
      </c>
      <c r="G74" s="329">
        <f>'s3'!D66</f>
        <v>331</v>
      </c>
      <c r="H74" s="329">
        <f>'s3'!E66</f>
        <v>0</v>
      </c>
      <c r="I74" s="329">
        <f>'s3'!F66</f>
        <v>339</v>
      </c>
      <c r="J74" s="329">
        <f>'s3'!G66</f>
        <v>0</v>
      </c>
      <c r="K74" s="329">
        <f>'s3'!H66</f>
        <v>366</v>
      </c>
      <c r="L74" s="329">
        <f>'s3'!I66</f>
        <v>381</v>
      </c>
      <c r="M74" s="329">
        <f>'s3'!J66</f>
        <v>361</v>
      </c>
      <c r="N74" s="329">
        <f>'s3'!K66</f>
        <v>0</v>
      </c>
      <c r="O74" s="329">
        <f>'s3'!L66</f>
        <v>0</v>
      </c>
      <c r="P74" s="283">
        <f t="shared" si="2"/>
        <v>2128</v>
      </c>
      <c r="Q74" s="297">
        <v>2128</v>
      </c>
    </row>
    <row r="75" spans="1:17" ht="12.75">
      <c r="A75" s="308" t="s">
        <v>161</v>
      </c>
      <c r="B75" s="161" t="str">
        <f>'s3'!A34</f>
        <v>Zagata Andrzej</v>
      </c>
      <c r="C75" s="207" t="s">
        <v>44</v>
      </c>
      <c r="D75" s="231" t="s">
        <v>91</v>
      </c>
      <c r="E75" s="372">
        <f>'s3'!B34</f>
        <v>0</v>
      </c>
      <c r="F75" s="329">
        <f>'s3'!C34</f>
        <v>345</v>
      </c>
      <c r="G75" s="329">
        <f>'s3'!D34</f>
        <v>0</v>
      </c>
      <c r="H75" s="329">
        <f>'s3'!E34</f>
        <v>0</v>
      </c>
      <c r="I75" s="329">
        <f>'s3'!F34</f>
        <v>0</v>
      </c>
      <c r="J75" s="329">
        <f>'s3'!G34</f>
        <v>0</v>
      </c>
      <c r="K75" s="329">
        <f>'s3'!H34</f>
        <v>352</v>
      </c>
      <c r="L75" s="329">
        <f>'s3'!I34</f>
        <v>358</v>
      </c>
      <c r="M75" s="329">
        <f>'s3'!J34</f>
        <v>354</v>
      </c>
      <c r="N75" s="329">
        <f>'s3'!K34</f>
        <v>349</v>
      </c>
      <c r="O75" s="329">
        <f>'s3'!L34</f>
        <v>365</v>
      </c>
      <c r="P75" s="283">
        <f t="shared" si="2"/>
        <v>2123</v>
      </c>
      <c r="Q75" s="297">
        <v>2123</v>
      </c>
    </row>
    <row r="76" spans="1:17" ht="12.75">
      <c r="A76" s="308" t="s">
        <v>162</v>
      </c>
      <c r="B76" s="161" t="s">
        <v>267</v>
      </c>
      <c r="C76" s="207" t="s">
        <v>206</v>
      </c>
      <c r="D76" s="231" t="s">
        <v>91</v>
      </c>
      <c r="E76" s="329">
        <f>'s3'!B70</f>
        <v>361</v>
      </c>
      <c r="F76" s="329">
        <f>'s3'!C70</f>
        <v>352</v>
      </c>
      <c r="G76" s="372">
        <f>'s3'!D70</f>
        <v>0</v>
      </c>
      <c r="H76" s="329">
        <f>'s3'!E70</f>
        <v>332</v>
      </c>
      <c r="I76" s="329">
        <f>'s3'!F70</f>
        <v>0</v>
      </c>
      <c r="J76" s="329">
        <f>'s3'!G70</f>
        <v>359</v>
      </c>
      <c r="K76" s="329">
        <f>'s3'!H70</f>
        <v>0</v>
      </c>
      <c r="L76" s="329">
        <f>'s3'!I70</f>
        <v>0</v>
      </c>
      <c r="M76" s="329">
        <f>'s3'!J70</f>
        <v>363</v>
      </c>
      <c r="N76" s="329">
        <f>'s3'!K70</f>
        <v>338</v>
      </c>
      <c r="O76" s="329">
        <f>'s3'!L70</f>
        <v>0</v>
      </c>
      <c r="P76" s="283">
        <f t="shared" si="2"/>
        <v>2105</v>
      </c>
      <c r="Q76" s="297">
        <v>2105</v>
      </c>
    </row>
    <row r="77" spans="1:17" ht="12.75">
      <c r="A77" s="308" t="s">
        <v>163</v>
      </c>
      <c r="B77" s="230" t="str">
        <f>'s3'!A46</f>
        <v>Sierpowski Piotr</v>
      </c>
      <c r="C77" s="207" t="s">
        <v>34</v>
      </c>
      <c r="D77" s="229" t="s">
        <v>91</v>
      </c>
      <c r="E77" s="333">
        <f>'s3'!B46</f>
        <v>337</v>
      </c>
      <c r="F77" s="329">
        <f>'s3'!C46</f>
        <v>0</v>
      </c>
      <c r="G77" s="329">
        <f>'s3'!D46</f>
        <v>0</v>
      </c>
      <c r="H77" s="329">
        <f>'s3'!E46</f>
        <v>336</v>
      </c>
      <c r="I77" s="329">
        <f>'s3'!F46</f>
        <v>0</v>
      </c>
      <c r="J77" s="329">
        <f>'s3'!G46</f>
        <v>0</v>
      </c>
      <c r="K77" s="329">
        <f>'s3'!H46</f>
        <v>346</v>
      </c>
      <c r="L77" s="329">
        <f>'s3'!I46</f>
        <v>323</v>
      </c>
      <c r="M77" s="329">
        <f>'s3'!J46</f>
        <v>337</v>
      </c>
      <c r="N77" s="329">
        <f>'s3'!K46</f>
        <v>0</v>
      </c>
      <c r="O77" s="329">
        <f>'s3'!L46</f>
        <v>348</v>
      </c>
      <c r="P77" s="283">
        <f t="shared" si="2"/>
        <v>2027</v>
      </c>
      <c r="Q77" s="297">
        <v>2027</v>
      </c>
    </row>
    <row r="78" spans="1:17" ht="12.75">
      <c r="A78" s="308" t="s">
        <v>164</v>
      </c>
      <c r="B78" s="161" t="str">
        <f>'s3'!A117</f>
        <v>Matuszczak Marek</v>
      </c>
      <c r="C78" s="207" t="s">
        <v>219</v>
      </c>
      <c r="D78" s="229" t="s">
        <v>91</v>
      </c>
      <c r="E78" s="371">
        <f>'s3'!B117</f>
        <v>0</v>
      </c>
      <c r="F78" s="329">
        <f>'s3'!C117</f>
        <v>0</v>
      </c>
      <c r="G78" s="329">
        <f>'s3'!D117</f>
        <v>367</v>
      </c>
      <c r="H78" s="329">
        <f>'s3'!E117</f>
        <v>0</v>
      </c>
      <c r="I78" s="329">
        <f>'s3'!F117</f>
        <v>349</v>
      </c>
      <c r="J78" s="329">
        <f>'s3'!G117</f>
        <v>0</v>
      </c>
      <c r="K78" s="329">
        <f>'s3'!H117</f>
        <v>334</v>
      </c>
      <c r="L78" s="329">
        <f>'s3'!I117</f>
        <v>326</v>
      </c>
      <c r="M78" s="329">
        <f>'s3'!J117</f>
        <v>0</v>
      </c>
      <c r="N78" s="329">
        <f>'s3'!K117</f>
        <v>348</v>
      </c>
      <c r="O78" s="345">
        <f>'s3'!L117</f>
        <v>160</v>
      </c>
      <c r="P78" s="283">
        <f t="shared" si="2"/>
        <v>1884</v>
      </c>
      <c r="Q78" s="297">
        <v>1884</v>
      </c>
    </row>
    <row r="79" spans="1:17" ht="12.75">
      <c r="A79" s="308" t="s">
        <v>165</v>
      </c>
      <c r="B79" s="161" t="str">
        <f>'s3'!A143</f>
        <v>Brzóska Wiesław</v>
      </c>
      <c r="C79" s="207" t="s">
        <v>247</v>
      </c>
      <c r="D79" s="229" t="s">
        <v>61</v>
      </c>
      <c r="E79" s="371">
        <f>'s3'!B143</f>
        <v>0</v>
      </c>
      <c r="F79" s="329">
        <f>'s3'!C143</f>
        <v>339</v>
      </c>
      <c r="G79" s="329">
        <f>'s3'!D143</f>
        <v>296</v>
      </c>
      <c r="H79" s="329">
        <f>'s3'!E143</f>
        <v>0</v>
      </c>
      <c r="I79" s="329">
        <f>'s3'!F143</f>
        <v>0</v>
      </c>
      <c r="J79" s="329">
        <f>'s3'!G143</f>
        <v>319</v>
      </c>
      <c r="K79" s="329">
        <f>'s3'!H143</f>
        <v>277</v>
      </c>
      <c r="L79" s="329">
        <f>'s3'!I143</f>
        <v>0</v>
      </c>
      <c r="M79" s="329">
        <f>'s3'!J143</f>
        <v>0</v>
      </c>
      <c r="N79" s="329">
        <f>'s3'!K143</f>
        <v>314</v>
      </c>
      <c r="O79" s="329">
        <f>'s3'!L143</f>
        <v>281</v>
      </c>
      <c r="P79" s="283">
        <f t="shared" si="2"/>
        <v>1826</v>
      </c>
      <c r="Q79" s="297">
        <v>1826</v>
      </c>
    </row>
    <row r="80" spans="1:17" ht="12.75">
      <c r="A80" s="308" t="s">
        <v>166</v>
      </c>
      <c r="B80" s="161" t="s">
        <v>37</v>
      </c>
      <c r="C80" s="207" t="s">
        <v>34</v>
      </c>
      <c r="D80" s="231" t="s">
        <v>91</v>
      </c>
      <c r="E80" s="333">
        <f>'s3'!B44</f>
        <v>320</v>
      </c>
      <c r="F80" s="329">
        <f>'s3'!C44</f>
        <v>343</v>
      </c>
      <c r="G80" s="329">
        <f>'s3'!D44</f>
        <v>358</v>
      </c>
      <c r="H80" s="329">
        <f>'s3'!E44</f>
        <v>0</v>
      </c>
      <c r="I80" s="329">
        <f>'s3'!F44</f>
        <v>328</v>
      </c>
      <c r="J80" s="329">
        <f>'s3'!G44</f>
        <v>0</v>
      </c>
      <c r="K80" s="329">
        <f>'s3'!H44</f>
        <v>0</v>
      </c>
      <c r="L80" s="329">
        <f>'s3'!I44</f>
        <v>0</v>
      </c>
      <c r="M80" s="329">
        <f>'s3'!J44</f>
        <v>0</v>
      </c>
      <c r="N80" s="329">
        <f>'s3'!K44</f>
        <v>365</v>
      </c>
      <c r="O80" s="329">
        <f>'s3'!L44</f>
        <v>0</v>
      </c>
      <c r="P80" s="283">
        <f t="shared" si="2"/>
        <v>1714</v>
      </c>
      <c r="Q80" s="297">
        <v>1714</v>
      </c>
    </row>
    <row r="81" spans="1:17" ht="12.75">
      <c r="A81" s="308" t="s">
        <v>167</v>
      </c>
      <c r="B81" s="161" t="s">
        <v>461</v>
      </c>
      <c r="C81" s="207" t="s">
        <v>247</v>
      </c>
      <c r="D81" s="231" t="s">
        <v>61</v>
      </c>
      <c r="E81" s="371">
        <f>'s3'!B171</f>
        <v>0</v>
      </c>
      <c r="F81" s="329">
        <f>'s3'!C171</f>
        <v>0</v>
      </c>
      <c r="G81" s="329">
        <f>'s3'!D145</f>
        <v>318</v>
      </c>
      <c r="H81" s="329">
        <f>'s3'!E145</f>
        <v>322</v>
      </c>
      <c r="I81" s="329">
        <f>'s3'!F145</f>
        <v>0</v>
      </c>
      <c r="J81" s="329">
        <f>'s3'!G145</f>
        <v>358</v>
      </c>
      <c r="K81" s="329">
        <f>'s3'!H145</f>
        <v>0</v>
      </c>
      <c r="L81" s="329">
        <f>'s3'!I145</f>
        <v>0</v>
      </c>
      <c r="M81" s="329">
        <f>'s3'!J145</f>
        <v>324</v>
      </c>
      <c r="N81" s="329">
        <f>'s3'!K145</f>
        <v>0</v>
      </c>
      <c r="O81" s="345">
        <f>'s3'!L145</f>
        <v>333</v>
      </c>
      <c r="P81" s="283">
        <f t="shared" si="2"/>
        <v>1655</v>
      </c>
      <c r="Q81" s="297">
        <v>1655</v>
      </c>
    </row>
    <row r="82" spans="1:17" ht="12.75">
      <c r="A82" s="308" t="s">
        <v>168</v>
      </c>
      <c r="B82" s="161" t="str">
        <f>'s3'!A139</f>
        <v>Bartkowiak Sebastian</v>
      </c>
      <c r="C82" s="207" t="s">
        <v>247</v>
      </c>
      <c r="D82" s="231" t="s">
        <v>61</v>
      </c>
      <c r="E82" s="333">
        <f>'s3'!B139</f>
        <v>304</v>
      </c>
      <c r="F82" s="372">
        <f>'s3'!C139</f>
        <v>0</v>
      </c>
      <c r="G82" s="329">
        <f>'s3'!D139</f>
        <v>0</v>
      </c>
      <c r="H82" s="329">
        <f>'s3'!E139</f>
        <v>0</v>
      </c>
      <c r="I82" s="329">
        <f>'s3'!F139</f>
        <v>297</v>
      </c>
      <c r="J82" s="329">
        <f>'s3'!G139</f>
        <v>0</v>
      </c>
      <c r="K82" s="329">
        <f>'s3'!H139</f>
        <v>317</v>
      </c>
      <c r="L82" s="329">
        <f>'s3'!I139</f>
        <v>0</v>
      </c>
      <c r="M82" s="329">
        <f>'s3'!J139</f>
        <v>303</v>
      </c>
      <c r="N82" s="329">
        <f>'s3'!K139</f>
        <v>272</v>
      </c>
      <c r="O82" s="329">
        <f>'s3'!L139</f>
        <v>0</v>
      </c>
      <c r="P82" s="283">
        <f t="shared" si="2"/>
        <v>1493</v>
      </c>
      <c r="Q82" s="297">
        <v>1493</v>
      </c>
    </row>
    <row r="83" spans="1:17" ht="12.75">
      <c r="A83" s="308" t="s">
        <v>169</v>
      </c>
      <c r="B83" s="161" t="s">
        <v>272</v>
      </c>
      <c r="C83" s="207" t="s">
        <v>100</v>
      </c>
      <c r="D83" s="229" t="s">
        <v>91</v>
      </c>
      <c r="E83" s="371">
        <f>'s3'!B28</f>
        <v>0</v>
      </c>
      <c r="F83" s="329">
        <f>'s3'!C28</f>
        <v>349</v>
      </c>
      <c r="G83" s="329">
        <f>'s3'!D28</f>
        <v>0</v>
      </c>
      <c r="H83" s="329">
        <f>'s3'!E28</f>
        <v>0</v>
      </c>
      <c r="I83" s="329">
        <f>'s3'!F28</f>
        <v>0</v>
      </c>
      <c r="J83" s="329">
        <f>'s3'!G28</f>
        <v>0</v>
      </c>
      <c r="K83" s="329">
        <f>'s3'!H28</f>
        <v>0</v>
      </c>
      <c r="L83" s="329">
        <f>'s3'!I28</f>
        <v>0</v>
      </c>
      <c r="M83" s="329">
        <f>'s3'!J28</f>
        <v>370</v>
      </c>
      <c r="N83" s="329">
        <f>'s3'!K28</f>
        <v>345</v>
      </c>
      <c r="O83" s="345">
        <f>'s3'!L28</f>
        <v>368</v>
      </c>
      <c r="P83" s="283">
        <f t="shared" si="2"/>
        <v>1432</v>
      </c>
      <c r="Q83" s="297">
        <v>1432</v>
      </c>
    </row>
    <row r="84" spans="1:17" ht="12.75">
      <c r="A84" s="308" t="s">
        <v>170</v>
      </c>
      <c r="B84" s="161" t="str">
        <f>'s3'!A142</f>
        <v>Borowiak Marek</v>
      </c>
      <c r="C84" s="207" t="s">
        <v>247</v>
      </c>
      <c r="D84" s="231" t="s">
        <v>61</v>
      </c>
      <c r="E84" s="371">
        <f>'s3'!B142</f>
        <v>0</v>
      </c>
      <c r="F84" s="329">
        <f>'s3'!C142</f>
        <v>351</v>
      </c>
      <c r="G84" s="329">
        <f>'s3'!D142</f>
        <v>0</v>
      </c>
      <c r="H84" s="329">
        <f>'s3'!E142</f>
        <v>316</v>
      </c>
      <c r="I84" s="329">
        <f>'s3'!F142</f>
        <v>306</v>
      </c>
      <c r="J84" s="329">
        <f>'s3'!G142</f>
        <v>0</v>
      </c>
      <c r="K84" s="329">
        <f>'s3'!H142</f>
        <v>0</v>
      </c>
      <c r="L84" s="329">
        <f>'s3'!I142</f>
        <v>301</v>
      </c>
      <c r="M84" s="329">
        <f>'s3'!J142</f>
        <v>0</v>
      </c>
      <c r="N84" s="329">
        <f>'s3'!K142</f>
        <v>0</v>
      </c>
      <c r="O84" s="345">
        <f>'s3'!L142</f>
        <v>0</v>
      </c>
      <c r="P84" s="283">
        <f t="shared" si="2"/>
        <v>1274</v>
      </c>
      <c r="Q84" s="297">
        <v>1274</v>
      </c>
    </row>
    <row r="85" spans="1:17" ht="12.75">
      <c r="A85" s="308" t="s">
        <v>171</v>
      </c>
      <c r="B85" s="161" t="str">
        <f>'s3'!A136</f>
        <v>Langner Marcin</v>
      </c>
      <c r="C85" s="207" t="s">
        <v>247</v>
      </c>
      <c r="D85" s="231" t="s">
        <v>61</v>
      </c>
      <c r="E85" s="333">
        <f>'s3'!B136</f>
        <v>272</v>
      </c>
      <c r="F85" s="372">
        <f>'s3'!C136</f>
        <v>0</v>
      </c>
      <c r="G85" s="329">
        <f>'s3'!D136</f>
        <v>0</v>
      </c>
      <c r="H85" s="329">
        <f>'s3'!E136</f>
        <v>0</v>
      </c>
      <c r="I85" s="329">
        <f>'s3'!F136</f>
        <v>0</v>
      </c>
      <c r="J85" s="329">
        <f>'s3'!G136</f>
        <v>0</v>
      </c>
      <c r="K85" s="329">
        <f>'s3'!H136</f>
        <v>313</v>
      </c>
      <c r="L85" s="329">
        <f>'s3'!I136</f>
        <v>288</v>
      </c>
      <c r="M85" s="329">
        <f>'s3'!J136</f>
        <v>0</v>
      </c>
      <c r="N85" s="329">
        <f>'s3'!K136</f>
        <v>288</v>
      </c>
      <c r="O85" s="329">
        <f>'s3'!L136</f>
        <v>0</v>
      </c>
      <c r="P85" s="283">
        <f t="shared" si="2"/>
        <v>1161</v>
      </c>
      <c r="Q85" s="297">
        <v>1161</v>
      </c>
    </row>
    <row r="86" spans="1:17" ht="12.75">
      <c r="A86" s="308" t="s">
        <v>172</v>
      </c>
      <c r="B86" s="161" t="s">
        <v>59</v>
      </c>
      <c r="C86" s="207" t="s">
        <v>34</v>
      </c>
      <c r="D86" s="229" t="s">
        <v>91</v>
      </c>
      <c r="E86" s="333">
        <f>'s3'!B49</f>
        <v>0</v>
      </c>
      <c r="F86" s="329">
        <f>'s3'!C49</f>
        <v>0</v>
      </c>
      <c r="G86" s="329">
        <f>'s3'!D49</f>
        <v>0</v>
      </c>
      <c r="H86" s="329">
        <f>'s3'!E49</f>
        <v>0</v>
      </c>
      <c r="I86" s="329">
        <f>'s3'!F49</f>
        <v>0</v>
      </c>
      <c r="J86" s="329">
        <f>'s3'!G49</f>
        <v>357</v>
      </c>
      <c r="K86" s="329">
        <f>'s3'!H49</f>
        <v>0</v>
      </c>
      <c r="L86" s="329">
        <f>'s3'!I49</f>
        <v>0</v>
      </c>
      <c r="M86" s="329">
        <f>'s3'!J49</f>
        <v>368</v>
      </c>
      <c r="N86" s="329">
        <f>'s3'!K49</f>
        <v>0</v>
      </c>
      <c r="O86" s="345">
        <f>'s3'!L49</f>
        <v>317</v>
      </c>
      <c r="P86" s="283">
        <f t="shared" si="2"/>
        <v>1042</v>
      </c>
      <c r="Q86" s="297">
        <v>1042</v>
      </c>
    </row>
    <row r="87" spans="1:17" ht="12.75">
      <c r="A87" s="308" t="s">
        <v>173</v>
      </c>
      <c r="B87" s="161" t="str">
        <f>'s3'!A37</f>
        <v>Zagata Paweł</v>
      </c>
      <c r="C87" s="207" t="s">
        <v>44</v>
      </c>
      <c r="D87" s="231" t="s">
        <v>91</v>
      </c>
      <c r="E87" s="333">
        <f>'s3'!B37</f>
        <v>318</v>
      </c>
      <c r="F87" s="372">
        <f>'s3'!C37</f>
        <v>0</v>
      </c>
      <c r="G87" s="329">
        <f>'s3'!D37</f>
        <v>0</v>
      </c>
      <c r="H87" s="329">
        <f>'s3'!E37</f>
        <v>345</v>
      </c>
      <c r="I87" s="329">
        <f>'s3'!F37</f>
        <v>0</v>
      </c>
      <c r="J87" s="329">
        <f>'s3'!G37</f>
        <v>326</v>
      </c>
      <c r="K87" s="329">
        <f>'s3'!H37</f>
        <v>0</v>
      </c>
      <c r="L87" s="329">
        <f>'s3'!I37</f>
        <v>0</v>
      </c>
      <c r="M87" s="329">
        <f>'s3'!J37</f>
        <v>0</v>
      </c>
      <c r="N87" s="329">
        <f>'s3'!K37</f>
        <v>0</v>
      </c>
      <c r="O87" s="329">
        <f>'s3'!L37</f>
        <v>0</v>
      </c>
      <c r="P87" s="283">
        <f>SUM(E87:O87)</f>
        <v>989</v>
      </c>
      <c r="Q87" s="297">
        <v>989</v>
      </c>
    </row>
    <row r="88" spans="1:17" ht="12.75">
      <c r="A88" s="308" t="s">
        <v>174</v>
      </c>
      <c r="B88" s="161" t="str">
        <f>'s3'!A17</f>
        <v>Kaźmierczak Roman</v>
      </c>
      <c r="C88" s="207" t="s">
        <v>107</v>
      </c>
      <c r="D88" s="231" t="s">
        <v>91</v>
      </c>
      <c r="E88" s="333">
        <f>'s3'!B17</f>
        <v>333</v>
      </c>
      <c r="F88" s="329">
        <f>'s3'!C17</f>
        <v>313</v>
      </c>
      <c r="G88" s="329">
        <f>'s3'!D17</f>
        <v>332</v>
      </c>
      <c r="H88" s="329">
        <f>'s3'!E17</f>
        <v>0</v>
      </c>
      <c r="I88" s="329">
        <f>'s3'!F17</f>
        <v>0</v>
      </c>
      <c r="J88" s="329">
        <f>'s3'!G17</f>
        <v>0</v>
      </c>
      <c r="K88" s="329">
        <f>'s3'!H17</f>
        <v>0</v>
      </c>
      <c r="L88" s="329">
        <f>'s3'!I17</f>
        <v>0</v>
      </c>
      <c r="M88" s="329">
        <f>'s3'!J17</f>
        <v>0</v>
      </c>
      <c r="N88" s="329">
        <f>'s3'!K17</f>
        <v>0</v>
      </c>
      <c r="O88" s="329">
        <f>'s3'!L17</f>
        <v>0</v>
      </c>
      <c r="P88" s="283">
        <f>SUM(E88:O88)</f>
        <v>978</v>
      </c>
      <c r="Q88" s="297">
        <v>978</v>
      </c>
    </row>
    <row r="89" spans="1:17" ht="12.75">
      <c r="A89" s="308" t="s">
        <v>175</v>
      </c>
      <c r="B89" s="161" t="s">
        <v>17</v>
      </c>
      <c r="C89" s="207" t="s">
        <v>107</v>
      </c>
      <c r="D89" s="231" t="s">
        <v>91</v>
      </c>
      <c r="E89" s="333">
        <f>'s3'!B19</f>
        <v>0</v>
      </c>
      <c r="F89" s="329">
        <f>'s3'!C19</f>
        <v>0</v>
      </c>
      <c r="G89" s="329">
        <f>'s3'!D19</f>
        <v>0</v>
      </c>
      <c r="H89" s="329">
        <f>'s3'!E19</f>
        <v>0</v>
      </c>
      <c r="I89" s="329">
        <f>'s3'!F19</f>
        <v>324</v>
      </c>
      <c r="J89" s="329">
        <f>'s3'!G19</f>
        <v>330</v>
      </c>
      <c r="K89" s="329">
        <f>'s3'!H19</f>
        <v>0</v>
      </c>
      <c r="L89" s="329">
        <f>'s3'!I19</f>
        <v>0</v>
      </c>
      <c r="M89" s="329">
        <f>'s3'!J19</f>
        <v>0</v>
      </c>
      <c r="N89" s="329">
        <f>'s3'!K19</f>
        <v>0</v>
      </c>
      <c r="O89" s="329">
        <f>'s3'!L19</f>
        <v>316</v>
      </c>
      <c r="P89" s="283">
        <f>SUM(E89:O89)</f>
        <v>970</v>
      </c>
      <c r="Q89" s="297">
        <v>970</v>
      </c>
    </row>
    <row r="90" spans="1:17" ht="12.75">
      <c r="A90" s="308" t="s">
        <v>176</v>
      </c>
      <c r="B90" s="161" t="s">
        <v>496</v>
      </c>
      <c r="C90" s="207" t="s">
        <v>206</v>
      </c>
      <c r="D90" s="231" t="s">
        <v>91</v>
      </c>
      <c r="E90" s="333">
        <f>'s3'!B65</f>
        <v>0</v>
      </c>
      <c r="F90" s="329">
        <f>'s3'!C65</f>
        <v>0</v>
      </c>
      <c r="G90" s="329">
        <f>'s3'!D65</f>
        <v>0</v>
      </c>
      <c r="H90" s="329">
        <f>'s3'!E65</f>
        <v>0</v>
      </c>
      <c r="I90" s="329">
        <f>'s3'!F65</f>
        <v>0</v>
      </c>
      <c r="J90" s="329">
        <f>'s3'!G65</f>
        <v>0</v>
      </c>
      <c r="K90" s="329">
        <f>'s3'!H65</f>
        <v>0</v>
      </c>
      <c r="L90" s="329">
        <f>'s3'!I65</f>
        <v>347</v>
      </c>
      <c r="M90" s="329">
        <f>'s3'!J65</f>
        <v>361</v>
      </c>
      <c r="N90" s="329">
        <f>'s3'!K65</f>
        <v>0</v>
      </c>
      <c r="O90" s="329">
        <f>'s3'!L65</f>
        <v>0</v>
      </c>
      <c r="P90" s="283">
        <f>SUM(E90:O90)</f>
        <v>708</v>
      </c>
      <c r="Q90" s="297">
        <v>708</v>
      </c>
    </row>
    <row r="91" spans="1:17" ht="12.75">
      <c r="A91" s="308" t="s">
        <v>177</v>
      </c>
      <c r="B91" s="161" t="s">
        <v>324</v>
      </c>
      <c r="C91" s="207" t="s">
        <v>222</v>
      </c>
      <c r="D91" s="231" t="s">
        <v>91</v>
      </c>
      <c r="E91" s="333">
        <f>'s3'!B121</f>
        <v>0</v>
      </c>
      <c r="F91" s="329">
        <f>'s3'!C121</f>
        <v>0</v>
      </c>
      <c r="G91" s="329">
        <f>'s3'!D121</f>
        <v>0</v>
      </c>
      <c r="H91" s="329">
        <f>'s3'!E121</f>
        <v>0</v>
      </c>
      <c r="I91" s="329">
        <f>'s3'!F121</f>
        <v>0</v>
      </c>
      <c r="J91" s="329">
        <f>'s3'!G121</f>
        <v>0</v>
      </c>
      <c r="K91" s="329">
        <f>'s3'!H121</f>
        <v>0</v>
      </c>
      <c r="L91" s="329">
        <f>'s3'!I121</f>
        <v>0</v>
      </c>
      <c r="M91" s="329">
        <f>'s3'!J121</f>
        <v>0</v>
      </c>
      <c r="N91" s="329">
        <v>339</v>
      </c>
      <c r="O91" s="329">
        <v>340</v>
      </c>
      <c r="P91" s="283">
        <f>SUM(E91:O91)</f>
        <v>679</v>
      </c>
      <c r="Q91" s="297">
        <v>679</v>
      </c>
    </row>
    <row r="92" spans="1:17" ht="12.75">
      <c r="A92" s="308" t="s">
        <v>178</v>
      </c>
      <c r="B92" s="161" t="s">
        <v>320</v>
      </c>
      <c r="C92" s="207" t="s">
        <v>43</v>
      </c>
      <c r="D92" s="231" t="s">
        <v>91</v>
      </c>
      <c r="E92" s="333">
        <f>'s3'!B89</f>
        <v>0</v>
      </c>
      <c r="F92" s="329">
        <f>'s3'!C89</f>
        <v>0</v>
      </c>
      <c r="G92" s="329">
        <f>'s3'!D89</f>
        <v>0</v>
      </c>
      <c r="H92" s="329">
        <f>'s3'!E89</f>
        <v>0</v>
      </c>
      <c r="I92" s="329">
        <f>'s3'!F89</f>
        <v>0</v>
      </c>
      <c r="J92" s="329">
        <f>'s3'!G89</f>
        <v>312</v>
      </c>
      <c r="K92" s="329">
        <f>'s3'!H89</f>
        <v>0</v>
      </c>
      <c r="L92" s="329">
        <f>'s3'!I89</f>
        <v>0</v>
      </c>
      <c r="M92" s="329">
        <f>'s3'!J89</f>
        <v>316</v>
      </c>
      <c r="N92" s="329">
        <f>'s3'!K89</f>
        <v>0</v>
      </c>
      <c r="O92" s="345">
        <f>'s3'!L89</f>
        <v>0</v>
      </c>
      <c r="P92" s="283">
        <f>SUM(E92:O92)</f>
        <v>628</v>
      </c>
      <c r="Q92" s="297">
        <v>628</v>
      </c>
    </row>
    <row r="93" spans="1:17" ht="12.75">
      <c r="A93" s="308" t="s">
        <v>179</v>
      </c>
      <c r="B93" s="161" t="s">
        <v>321</v>
      </c>
      <c r="C93" s="207" t="s">
        <v>222</v>
      </c>
      <c r="D93" s="231" t="s">
        <v>91</v>
      </c>
      <c r="E93" s="333">
        <f>'s3'!B99</f>
        <v>0</v>
      </c>
      <c r="F93" s="329">
        <f>'s3'!C99</f>
        <v>0</v>
      </c>
      <c r="G93" s="329">
        <f>'s3'!D99</f>
        <v>0</v>
      </c>
      <c r="H93" s="329">
        <f>'s3'!E99</f>
        <v>0</v>
      </c>
      <c r="I93" s="329">
        <f>'s3'!F99</f>
        <v>0</v>
      </c>
      <c r="J93" s="329">
        <f>'s3'!G99</f>
        <v>0</v>
      </c>
      <c r="K93" s="329">
        <f>'s3'!H99</f>
        <v>0</v>
      </c>
      <c r="L93" s="329">
        <f>'s3'!I99</f>
        <v>0</v>
      </c>
      <c r="M93" s="329">
        <f>'s3'!J99</f>
        <v>0</v>
      </c>
      <c r="N93" s="329">
        <f>'s3'!K99</f>
        <v>0</v>
      </c>
      <c r="O93" s="345">
        <f>'s3'!L99</f>
        <v>349</v>
      </c>
      <c r="P93" s="283">
        <f>SUM(E93:O93)</f>
        <v>349</v>
      </c>
      <c r="Q93" s="297">
        <v>349</v>
      </c>
    </row>
    <row r="94" spans="1:17" ht="12.75">
      <c r="A94" s="308" t="s">
        <v>180</v>
      </c>
      <c r="B94" s="303" t="str">
        <f>'s3'!A31</f>
        <v>Pohl Wojciech</v>
      </c>
      <c r="C94" s="207" t="s">
        <v>100</v>
      </c>
      <c r="D94" s="229" t="s">
        <v>91</v>
      </c>
      <c r="E94" s="333">
        <f>'s3'!B31</f>
        <v>0</v>
      </c>
      <c r="F94" s="329">
        <f>'s3'!C31</f>
        <v>0</v>
      </c>
      <c r="G94" s="329">
        <f>'s3'!D31</f>
        <v>0</v>
      </c>
      <c r="H94" s="329">
        <f>'s3'!E31</f>
        <v>0</v>
      </c>
      <c r="I94" s="329">
        <f>'s3'!F31</f>
        <v>0</v>
      </c>
      <c r="J94" s="329">
        <f>'s3'!G31</f>
        <v>338</v>
      </c>
      <c r="K94" s="329">
        <f>'s3'!H31</f>
        <v>0</v>
      </c>
      <c r="L94" s="329">
        <f>'s3'!I31</f>
        <v>0</v>
      </c>
      <c r="M94" s="329">
        <f>'s3'!J31</f>
        <v>0</v>
      </c>
      <c r="N94" s="329">
        <f>'s3'!K31</f>
        <v>0</v>
      </c>
      <c r="O94" s="345">
        <f>'s3'!L31</f>
        <v>0</v>
      </c>
      <c r="P94" s="283">
        <f>SUM(E94:O94)</f>
        <v>338</v>
      </c>
      <c r="Q94" s="297">
        <v>338</v>
      </c>
    </row>
    <row r="95" spans="1:17" ht="12.75">
      <c r="A95" s="308" t="s">
        <v>181</v>
      </c>
      <c r="B95" s="230" t="s">
        <v>493</v>
      </c>
      <c r="C95" s="207" t="s">
        <v>205</v>
      </c>
      <c r="D95" s="229" t="s">
        <v>91</v>
      </c>
      <c r="E95" s="333">
        <f>'s3'!B118</f>
        <v>0</v>
      </c>
      <c r="F95" s="329">
        <f>'s3'!C118</f>
        <v>0</v>
      </c>
      <c r="G95" s="329">
        <f>'s3'!D118</f>
        <v>0</v>
      </c>
      <c r="H95" s="329">
        <f>'s3'!E118</f>
        <v>0</v>
      </c>
      <c r="I95" s="329">
        <v>334</v>
      </c>
      <c r="J95" s="329">
        <f>'s3'!G118</f>
        <v>0</v>
      </c>
      <c r="K95" s="329">
        <f>'s3'!H118</f>
        <v>0</v>
      </c>
      <c r="L95" s="329">
        <f>'s3'!I118</f>
        <v>0</v>
      </c>
      <c r="M95" s="329">
        <f>'s3'!J118</f>
        <v>0</v>
      </c>
      <c r="N95" s="329">
        <f>'s3'!K118</f>
        <v>0</v>
      </c>
      <c r="O95" s="329">
        <f>'s3'!L118</f>
        <v>0</v>
      </c>
      <c r="P95" s="283">
        <f t="shared" si="2"/>
        <v>334</v>
      </c>
      <c r="Q95" s="297">
        <v>334</v>
      </c>
    </row>
    <row r="96" spans="1:17" ht="12.75">
      <c r="A96" s="308" t="s">
        <v>182</v>
      </c>
      <c r="B96" s="161" t="s">
        <v>519</v>
      </c>
      <c r="C96" s="207" t="s">
        <v>40</v>
      </c>
      <c r="D96" s="229" t="s">
        <v>91</v>
      </c>
      <c r="E96" s="333">
        <f>'s3'!B95</f>
        <v>0</v>
      </c>
      <c r="F96" s="329">
        <f>'s3'!C95</f>
        <v>0</v>
      </c>
      <c r="G96" s="329">
        <f>'s3'!D95</f>
        <v>0</v>
      </c>
      <c r="H96" s="329">
        <f>'s3'!E95</f>
        <v>0</v>
      </c>
      <c r="I96" s="329">
        <f>'s3'!F95</f>
        <v>0</v>
      </c>
      <c r="J96" s="329">
        <f>'s3'!G95</f>
        <v>0</v>
      </c>
      <c r="K96" s="329">
        <f>'s3'!H95</f>
        <v>0</v>
      </c>
      <c r="L96" s="329">
        <f>'s3'!I95</f>
        <v>0</v>
      </c>
      <c r="M96" s="329">
        <f>'s3'!J95</f>
        <v>0</v>
      </c>
      <c r="N96" s="329">
        <f>'s3'!K95</f>
        <v>0</v>
      </c>
      <c r="O96" s="329">
        <v>324</v>
      </c>
      <c r="P96" s="283">
        <f t="shared" si="2"/>
        <v>324</v>
      </c>
      <c r="Q96" s="297">
        <v>324</v>
      </c>
    </row>
    <row r="97" spans="1:17" ht="12.75">
      <c r="A97" s="308" t="s">
        <v>183</v>
      </c>
      <c r="B97" s="161" t="s">
        <v>333</v>
      </c>
      <c r="C97" s="207" t="s">
        <v>206</v>
      </c>
      <c r="D97" s="231" t="s">
        <v>91</v>
      </c>
      <c r="E97" s="333">
        <f>'s3'!B100</f>
        <v>0</v>
      </c>
      <c r="F97" s="329">
        <f>'s3'!C100</f>
        <v>0</v>
      </c>
      <c r="G97" s="329">
        <f>'s3'!D100</f>
        <v>0</v>
      </c>
      <c r="H97" s="329">
        <f>'s3'!E100</f>
        <v>0</v>
      </c>
      <c r="I97" s="329">
        <f>'s3'!F100</f>
        <v>0</v>
      </c>
      <c r="J97" s="329">
        <f>'s3'!G100</f>
        <v>0</v>
      </c>
      <c r="K97" s="329">
        <f>'s3'!H100</f>
        <v>0</v>
      </c>
      <c r="L97" s="329">
        <f>'s3'!I100</f>
        <v>0</v>
      </c>
      <c r="M97" s="329">
        <f>'s3'!J100</f>
        <v>0</v>
      </c>
      <c r="N97" s="329"/>
      <c r="O97" s="329">
        <v>301</v>
      </c>
      <c r="P97" s="283">
        <f t="shared" si="2"/>
        <v>301</v>
      </c>
      <c r="Q97" s="297">
        <v>301</v>
      </c>
    </row>
    <row r="98" spans="1:17" ht="12.75">
      <c r="A98" s="308" t="s">
        <v>184</v>
      </c>
      <c r="B98" s="161"/>
      <c r="C98" s="207" t="s">
        <v>43</v>
      </c>
      <c r="D98" s="231" t="s">
        <v>91</v>
      </c>
      <c r="E98" s="333">
        <f>'s3'!B88</f>
        <v>0</v>
      </c>
      <c r="F98" s="329">
        <f>'s3'!C88</f>
        <v>0</v>
      </c>
      <c r="G98" s="329">
        <f>'s3'!D88</f>
        <v>0</v>
      </c>
      <c r="H98" s="329">
        <f>'s3'!E88</f>
        <v>0</v>
      </c>
      <c r="I98" s="329">
        <f>'s3'!F88</f>
        <v>0</v>
      </c>
      <c r="J98" s="329">
        <f>'s3'!G88</f>
        <v>0</v>
      </c>
      <c r="K98" s="329">
        <f>'s3'!H88</f>
        <v>0</v>
      </c>
      <c r="L98" s="329">
        <f>'s3'!I88</f>
        <v>0</v>
      </c>
      <c r="M98" s="329">
        <f>'s3'!J88</f>
        <v>0</v>
      </c>
      <c r="N98" s="329">
        <f>'s3'!K88</f>
        <v>0</v>
      </c>
      <c r="O98" s="329">
        <f>'s3'!L88</f>
        <v>0</v>
      </c>
      <c r="P98" s="283">
        <f t="shared" si="2"/>
        <v>0</v>
      </c>
      <c r="Q98" s="297">
        <v>0</v>
      </c>
    </row>
    <row r="99" spans="1:17" ht="12.75">
      <c r="A99" s="308" t="s">
        <v>185</v>
      </c>
      <c r="B99" s="161">
        <f>'s3'!A228</f>
        <v>0</v>
      </c>
      <c r="C99" s="207" t="s">
        <v>25</v>
      </c>
      <c r="D99" s="231" t="s">
        <v>61</v>
      </c>
      <c r="E99" s="333">
        <f>'s3'!B228</f>
        <v>0</v>
      </c>
      <c r="F99" s="329">
        <f>'s3'!C228</f>
        <v>0</v>
      </c>
      <c r="G99" s="329">
        <f>'s3'!D228</f>
        <v>0</v>
      </c>
      <c r="H99" s="329">
        <f>'s3'!E228</f>
        <v>0</v>
      </c>
      <c r="I99" s="329">
        <f>'s3'!F228</f>
        <v>0</v>
      </c>
      <c r="J99" s="329">
        <f>'s3'!G228</f>
        <v>0</v>
      </c>
      <c r="K99" s="329">
        <f>'s3'!H228</f>
        <v>0</v>
      </c>
      <c r="L99" s="329">
        <f>'s3'!I228</f>
        <v>0</v>
      </c>
      <c r="M99" s="329">
        <f>'s3'!J228</f>
        <v>0</v>
      </c>
      <c r="N99" s="329">
        <f>'s3'!K228</f>
        <v>0</v>
      </c>
      <c r="O99" s="329">
        <f>'s3'!L228</f>
        <v>0</v>
      </c>
      <c r="P99" s="283">
        <f t="shared" si="2"/>
        <v>0</v>
      </c>
      <c r="Q99" s="297">
        <v>0</v>
      </c>
    </row>
    <row r="100" spans="1:17" ht="12.75">
      <c r="A100" s="308" t="s">
        <v>186</v>
      </c>
      <c r="B100" s="161">
        <f>'s3'!A229</f>
        <v>0</v>
      </c>
      <c r="C100" s="207" t="s">
        <v>25</v>
      </c>
      <c r="D100" s="231" t="s">
        <v>61</v>
      </c>
      <c r="E100" s="329">
        <f>'s3'!B229</f>
        <v>0</v>
      </c>
      <c r="F100" s="329">
        <f>'s3'!C229</f>
        <v>0</v>
      </c>
      <c r="G100" s="329">
        <f>'s3'!D229</f>
        <v>0</v>
      </c>
      <c r="H100" s="329">
        <f>'s3'!E229</f>
        <v>0</v>
      </c>
      <c r="I100" s="329">
        <f>'s3'!F229</f>
        <v>0</v>
      </c>
      <c r="J100" s="329">
        <f>'s3'!G229</f>
        <v>0</v>
      </c>
      <c r="K100" s="329">
        <f>'s3'!H229</f>
        <v>0</v>
      </c>
      <c r="L100" s="329">
        <f>'s3'!I229</f>
        <v>0</v>
      </c>
      <c r="M100" s="329">
        <f>'s3'!J229</f>
        <v>0</v>
      </c>
      <c r="N100" s="329">
        <f>'s3'!K229</f>
        <v>0</v>
      </c>
      <c r="O100" s="329">
        <f>'s3'!L229</f>
        <v>0</v>
      </c>
      <c r="P100" s="283">
        <f t="shared" si="2"/>
        <v>0</v>
      </c>
      <c r="Q100" s="297">
        <v>0</v>
      </c>
    </row>
    <row r="101" spans="1:17" ht="12.75">
      <c r="A101" s="308" t="s">
        <v>187</v>
      </c>
      <c r="B101" s="161">
        <f>'s3'!A230</f>
        <v>0</v>
      </c>
      <c r="C101" s="207" t="s">
        <v>25</v>
      </c>
      <c r="D101" s="229" t="s">
        <v>61</v>
      </c>
      <c r="E101" s="329">
        <f>'s3'!B230</f>
        <v>0</v>
      </c>
      <c r="F101" s="329">
        <f>'s3'!C230</f>
        <v>0</v>
      </c>
      <c r="G101" s="329">
        <f>'s3'!D230</f>
        <v>0</v>
      </c>
      <c r="H101" s="329">
        <f>'s3'!E230</f>
        <v>0</v>
      </c>
      <c r="I101" s="329">
        <f>'s3'!F230</f>
        <v>0</v>
      </c>
      <c r="J101" s="329">
        <f>'s3'!G230</f>
        <v>0</v>
      </c>
      <c r="K101" s="329">
        <f>'s3'!H230</f>
        <v>0</v>
      </c>
      <c r="L101" s="329">
        <f>'s3'!I230</f>
        <v>0</v>
      </c>
      <c r="M101" s="329">
        <f>'s3'!J230</f>
        <v>0</v>
      </c>
      <c r="N101" s="329">
        <f>'s3'!K230</f>
        <v>0</v>
      </c>
      <c r="O101" s="329">
        <f>'s3'!L230</f>
        <v>0</v>
      </c>
      <c r="P101" s="283">
        <f aca="true" t="shared" si="3" ref="P101:P119">SUM(E101:O101)</f>
        <v>0</v>
      </c>
      <c r="Q101" s="297">
        <v>0</v>
      </c>
    </row>
    <row r="102" spans="1:17" ht="12.75">
      <c r="A102" s="308" t="s">
        <v>188</v>
      </c>
      <c r="B102" s="161">
        <f>'s3'!A231</f>
        <v>0</v>
      </c>
      <c r="C102" s="207" t="s">
        <v>25</v>
      </c>
      <c r="D102" s="229" t="s">
        <v>61</v>
      </c>
      <c r="E102" s="333">
        <f>'s3'!B231</f>
        <v>0</v>
      </c>
      <c r="F102" s="329">
        <f>'s3'!C231</f>
        <v>0</v>
      </c>
      <c r="G102" s="329">
        <f>'s3'!D231</f>
        <v>0</v>
      </c>
      <c r="H102" s="329">
        <f>'s3'!E231</f>
        <v>0</v>
      </c>
      <c r="I102" s="329">
        <f>'s3'!F231</f>
        <v>0</v>
      </c>
      <c r="J102" s="329">
        <f>'s3'!G231</f>
        <v>0</v>
      </c>
      <c r="K102" s="329">
        <f>'s3'!H231</f>
        <v>0</v>
      </c>
      <c r="L102" s="329">
        <f>'s3'!I231</f>
        <v>0</v>
      </c>
      <c r="M102" s="329">
        <f>'s3'!J231</f>
        <v>0</v>
      </c>
      <c r="N102" s="329">
        <f>'s3'!K231</f>
        <v>0</v>
      </c>
      <c r="O102" s="329">
        <f>'s3'!L231</f>
        <v>0</v>
      </c>
      <c r="P102" s="283">
        <f t="shared" si="3"/>
        <v>0</v>
      </c>
      <c r="Q102" s="297">
        <v>0</v>
      </c>
    </row>
    <row r="103" spans="1:17" ht="12.75">
      <c r="A103" s="308" t="s">
        <v>189</v>
      </c>
      <c r="B103" s="161">
        <f>'s3'!A232</f>
        <v>0</v>
      </c>
      <c r="C103" s="207" t="s">
        <v>25</v>
      </c>
      <c r="D103" s="229" t="s">
        <v>61</v>
      </c>
      <c r="E103" s="333">
        <f>'s3'!B232</f>
        <v>0</v>
      </c>
      <c r="F103" s="329">
        <f>'s3'!C232</f>
        <v>0</v>
      </c>
      <c r="G103" s="329">
        <f>'s3'!D232</f>
        <v>0</v>
      </c>
      <c r="H103" s="329">
        <f>'s3'!E232</f>
        <v>0</v>
      </c>
      <c r="I103" s="329">
        <f>'s3'!F232</f>
        <v>0</v>
      </c>
      <c r="J103" s="329">
        <f>'s3'!G232</f>
        <v>0</v>
      </c>
      <c r="K103" s="329">
        <f>'s3'!H232</f>
        <v>0</v>
      </c>
      <c r="L103" s="329">
        <f>'s3'!I232</f>
        <v>0</v>
      </c>
      <c r="M103" s="329">
        <f>'s3'!J232</f>
        <v>0</v>
      </c>
      <c r="N103" s="329">
        <f>'s3'!K232</f>
        <v>0</v>
      </c>
      <c r="O103" s="329">
        <f>'s3'!L232</f>
        <v>0</v>
      </c>
      <c r="P103" s="283">
        <f t="shared" si="3"/>
        <v>0</v>
      </c>
      <c r="Q103" s="297">
        <v>0</v>
      </c>
    </row>
    <row r="104" spans="1:17" ht="12.75">
      <c r="A104" s="308" t="s">
        <v>190</v>
      </c>
      <c r="B104" s="161">
        <f>'s3'!A233</f>
        <v>0</v>
      </c>
      <c r="C104" s="207" t="s">
        <v>25</v>
      </c>
      <c r="D104" s="229" t="s">
        <v>61</v>
      </c>
      <c r="E104" s="333">
        <f>'s3'!B233</f>
        <v>0</v>
      </c>
      <c r="F104" s="329">
        <f>'s3'!C233</f>
        <v>0</v>
      </c>
      <c r="G104" s="329">
        <f>'s3'!D233</f>
        <v>0</v>
      </c>
      <c r="H104" s="329">
        <f>'s3'!E233</f>
        <v>0</v>
      </c>
      <c r="I104" s="329">
        <f>'s3'!F233</f>
        <v>0</v>
      </c>
      <c r="J104" s="329">
        <f>'s3'!G233</f>
        <v>0</v>
      </c>
      <c r="K104" s="329">
        <f>'s3'!H233</f>
        <v>0</v>
      </c>
      <c r="L104" s="329">
        <f>'s3'!I233</f>
        <v>0</v>
      </c>
      <c r="M104" s="329">
        <f>'s3'!J233</f>
        <v>0</v>
      </c>
      <c r="N104" s="329">
        <f>'s3'!K233</f>
        <v>0</v>
      </c>
      <c r="O104" s="345">
        <f>'s3'!L233</f>
        <v>0</v>
      </c>
      <c r="P104" s="283">
        <f t="shared" si="3"/>
        <v>0</v>
      </c>
      <c r="Q104" s="297">
        <v>0</v>
      </c>
    </row>
    <row r="105" spans="1:17" ht="12.75">
      <c r="A105" s="308" t="s">
        <v>213</v>
      </c>
      <c r="B105" s="161">
        <f>'s3'!A222</f>
        <v>0</v>
      </c>
      <c r="C105" s="207" t="s">
        <v>48</v>
      </c>
      <c r="D105" s="231" t="s">
        <v>61</v>
      </c>
      <c r="E105" s="333">
        <f>'s3'!B222</f>
        <v>0</v>
      </c>
      <c r="F105" s="329">
        <f>'s3'!C222</f>
        <v>0</v>
      </c>
      <c r="G105" s="329">
        <f>'s3'!D222</f>
        <v>0</v>
      </c>
      <c r="H105" s="329">
        <f>'s3'!E222</f>
        <v>0</v>
      </c>
      <c r="I105" s="329">
        <f>'s3'!F222</f>
        <v>0</v>
      </c>
      <c r="J105" s="329">
        <f>'s3'!G222</f>
        <v>0</v>
      </c>
      <c r="K105" s="329">
        <f>'s3'!H222</f>
        <v>0</v>
      </c>
      <c r="L105" s="329">
        <f>'s3'!I222</f>
        <v>0</v>
      </c>
      <c r="M105" s="329">
        <f>'s3'!J222</f>
        <v>0</v>
      </c>
      <c r="N105" s="329">
        <f>'s3'!K222</f>
        <v>0</v>
      </c>
      <c r="O105" s="329">
        <f>'s3'!L222</f>
        <v>0</v>
      </c>
      <c r="P105" s="283">
        <f t="shared" si="3"/>
        <v>0</v>
      </c>
      <c r="Q105" s="297">
        <v>0</v>
      </c>
    </row>
    <row r="106" spans="1:17" ht="12.75">
      <c r="A106" s="308" t="s">
        <v>214</v>
      </c>
      <c r="B106" s="161">
        <f>'s3'!A223</f>
        <v>0</v>
      </c>
      <c r="C106" s="207" t="s">
        <v>48</v>
      </c>
      <c r="D106" s="231" t="s">
        <v>61</v>
      </c>
      <c r="E106" s="333">
        <f>'s3'!B223</f>
        <v>0</v>
      </c>
      <c r="F106" s="329">
        <f>'s3'!C223</f>
        <v>0</v>
      </c>
      <c r="G106" s="329">
        <f>'s3'!D223</f>
        <v>0</v>
      </c>
      <c r="H106" s="329">
        <f>'s3'!E223</f>
        <v>0</v>
      </c>
      <c r="I106" s="329">
        <f>'s3'!F223</f>
        <v>0</v>
      </c>
      <c r="J106" s="329">
        <f>'s3'!G223</f>
        <v>0</v>
      </c>
      <c r="K106" s="329">
        <f>'s3'!H223</f>
        <v>0</v>
      </c>
      <c r="L106" s="329">
        <f>'s3'!I223</f>
        <v>0</v>
      </c>
      <c r="M106" s="329">
        <f>'s3'!J223</f>
        <v>0</v>
      </c>
      <c r="N106" s="329">
        <f>'s3'!K223</f>
        <v>0</v>
      </c>
      <c r="O106" s="329">
        <f>'s3'!L223</f>
        <v>0</v>
      </c>
      <c r="P106" s="283">
        <f t="shared" si="3"/>
        <v>0</v>
      </c>
      <c r="Q106" s="297">
        <v>0</v>
      </c>
    </row>
    <row r="107" spans="1:17" ht="12.75">
      <c r="A107" s="308" t="s">
        <v>269</v>
      </c>
      <c r="B107" s="161"/>
      <c r="C107" s="207" t="s">
        <v>301</v>
      </c>
      <c r="D107" s="229" t="s">
        <v>61</v>
      </c>
      <c r="E107" s="333">
        <f>'s3'!B211</f>
        <v>0</v>
      </c>
      <c r="F107" s="329">
        <f>'s3'!C211</f>
        <v>0</v>
      </c>
      <c r="G107" s="329">
        <f>'s3'!D211</f>
        <v>0</v>
      </c>
      <c r="H107" s="329">
        <f>'s3'!E211</f>
        <v>0</v>
      </c>
      <c r="I107" s="329">
        <f>'s3'!F211</f>
        <v>0</v>
      </c>
      <c r="J107" s="329">
        <f>'s3'!G211</f>
        <v>0</v>
      </c>
      <c r="K107" s="329">
        <f>'s3'!H211</f>
        <v>0</v>
      </c>
      <c r="L107" s="329">
        <f>'s3'!I211</f>
        <v>0</v>
      </c>
      <c r="M107" s="329">
        <f>'s3'!J211</f>
        <v>0</v>
      </c>
      <c r="N107" s="329">
        <f>'s3'!K211</f>
        <v>0</v>
      </c>
      <c r="O107" s="329">
        <f>'s3'!L211</f>
        <v>0</v>
      </c>
      <c r="P107" s="283">
        <f t="shared" si="3"/>
        <v>0</v>
      </c>
      <c r="Q107" s="297">
        <v>0</v>
      </c>
    </row>
    <row r="108" spans="1:17" ht="12.75">
      <c r="A108" s="308" t="s">
        <v>270</v>
      </c>
      <c r="B108" s="161"/>
      <c r="C108" s="207" t="s">
        <v>301</v>
      </c>
      <c r="D108" s="231" t="s">
        <v>61</v>
      </c>
      <c r="E108" s="333">
        <f>'s3'!B213</f>
        <v>0</v>
      </c>
      <c r="F108" s="329">
        <f>'s3'!C213</f>
        <v>0</v>
      </c>
      <c r="G108" s="329">
        <f>'s3'!D213</f>
        <v>0</v>
      </c>
      <c r="H108" s="329">
        <f>'s3'!E213</f>
        <v>0</v>
      </c>
      <c r="I108" s="329">
        <f>'s3'!F213</f>
        <v>0</v>
      </c>
      <c r="J108" s="329">
        <f>'s3'!G213</f>
        <v>0</v>
      </c>
      <c r="K108" s="329">
        <f>'s3'!H213</f>
        <v>0</v>
      </c>
      <c r="L108" s="329">
        <f>'s3'!I213</f>
        <v>0</v>
      </c>
      <c r="M108" s="329">
        <f>'s3'!J213</f>
        <v>0</v>
      </c>
      <c r="N108" s="329">
        <f>'s3'!K213</f>
        <v>0</v>
      </c>
      <c r="O108" s="329">
        <f>'s3'!L213</f>
        <v>0</v>
      </c>
      <c r="P108" s="283">
        <f t="shared" si="3"/>
        <v>0</v>
      </c>
      <c r="Q108" s="297">
        <v>0</v>
      </c>
    </row>
    <row r="109" spans="1:17" ht="12.75">
      <c r="A109" s="308" t="s">
        <v>325</v>
      </c>
      <c r="B109" s="161"/>
      <c r="C109" s="207" t="s">
        <v>301</v>
      </c>
      <c r="D109" s="229" t="s">
        <v>61</v>
      </c>
      <c r="E109" s="333">
        <f>'s3'!B213</f>
        <v>0</v>
      </c>
      <c r="F109" s="329">
        <f>'s3'!C213</f>
        <v>0</v>
      </c>
      <c r="G109" s="329">
        <f>'s3'!D213</f>
        <v>0</v>
      </c>
      <c r="H109" s="329">
        <f>'s3'!E213</f>
        <v>0</v>
      </c>
      <c r="I109" s="329">
        <f>'s3'!F213</f>
        <v>0</v>
      </c>
      <c r="J109" s="329">
        <f>'s3'!G213</f>
        <v>0</v>
      </c>
      <c r="K109" s="329">
        <f>'s3'!H213</f>
        <v>0</v>
      </c>
      <c r="L109" s="329">
        <f>'s3'!I213</f>
        <v>0</v>
      </c>
      <c r="M109" s="329">
        <f>'s3'!J213</f>
        <v>0</v>
      </c>
      <c r="N109" s="329">
        <f>'s3'!K213</f>
        <v>0</v>
      </c>
      <c r="O109" s="329">
        <f>'s3'!L213</f>
        <v>0</v>
      </c>
      <c r="P109" s="283">
        <f t="shared" si="3"/>
        <v>0</v>
      </c>
      <c r="Q109" s="297">
        <v>0</v>
      </c>
    </row>
    <row r="110" spans="1:17" ht="12.75">
      <c r="A110" s="308" t="s">
        <v>327</v>
      </c>
      <c r="B110" s="161"/>
      <c r="C110" s="207" t="s">
        <v>301</v>
      </c>
      <c r="D110" s="229" t="s">
        <v>61</v>
      </c>
      <c r="E110" s="333">
        <f>'s3'!B214</f>
        <v>0</v>
      </c>
      <c r="F110" s="329">
        <f>'s3'!C214</f>
        <v>0</v>
      </c>
      <c r="G110" s="329">
        <f>'s3'!D214</f>
        <v>0</v>
      </c>
      <c r="H110" s="329">
        <f>'s3'!E214</f>
        <v>0</v>
      </c>
      <c r="I110" s="329">
        <f>'s3'!F214</f>
        <v>0</v>
      </c>
      <c r="J110" s="329">
        <f>'s3'!G214</f>
        <v>0</v>
      </c>
      <c r="K110" s="329">
        <f>'s3'!H214</f>
        <v>0</v>
      </c>
      <c r="L110" s="329">
        <f>'s3'!I214</f>
        <v>0</v>
      </c>
      <c r="M110" s="329">
        <f>'s3'!J214</f>
        <v>0</v>
      </c>
      <c r="N110" s="329">
        <f>'s3'!K214</f>
        <v>0</v>
      </c>
      <c r="O110" s="329">
        <f>'s3'!L214</f>
        <v>0</v>
      </c>
      <c r="P110" s="283">
        <f t="shared" si="3"/>
        <v>0</v>
      </c>
      <c r="Q110" s="297">
        <v>0</v>
      </c>
    </row>
    <row r="111" spans="1:17" ht="12.75">
      <c r="A111" s="308" t="s">
        <v>329</v>
      </c>
      <c r="B111" s="161"/>
      <c r="C111" s="207" t="s">
        <v>313</v>
      </c>
      <c r="D111" s="231" t="s">
        <v>61</v>
      </c>
      <c r="E111" s="333">
        <f>'s3'!B200</f>
        <v>0</v>
      </c>
      <c r="F111" s="329">
        <f>'s3'!C200</f>
        <v>0</v>
      </c>
      <c r="G111" s="329">
        <f>'s3'!D200</f>
        <v>0</v>
      </c>
      <c r="H111" s="329">
        <f>'s3'!E200</f>
        <v>0</v>
      </c>
      <c r="I111" s="329">
        <f>'s3'!F200</f>
        <v>0</v>
      </c>
      <c r="J111" s="329">
        <f>'s3'!G200</f>
        <v>0</v>
      </c>
      <c r="K111" s="329">
        <f>'s3'!H200</f>
        <v>0</v>
      </c>
      <c r="L111" s="329">
        <f>'s3'!I200</f>
        <v>0</v>
      </c>
      <c r="M111" s="329">
        <f>'s3'!J200</f>
        <v>0</v>
      </c>
      <c r="N111" s="329">
        <f>'s3'!K200</f>
        <v>0</v>
      </c>
      <c r="O111" s="329">
        <f>'s3'!L200</f>
        <v>0</v>
      </c>
      <c r="P111" s="283">
        <f t="shared" si="3"/>
        <v>0</v>
      </c>
      <c r="Q111" s="297">
        <v>0</v>
      </c>
    </row>
    <row r="112" spans="1:17" ht="12.75">
      <c r="A112" s="308" t="s">
        <v>330</v>
      </c>
      <c r="B112" s="161">
        <f>'s3'!A180</f>
        <v>0</v>
      </c>
      <c r="C112" s="207" t="s">
        <v>47</v>
      </c>
      <c r="D112" s="231" t="s">
        <v>61</v>
      </c>
      <c r="E112" s="333">
        <f>'s3'!B180</f>
        <v>0</v>
      </c>
      <c r="F112" s="329">
        <f>'s3'!C180</f>
        <v>0</v>
      </c>
      <c r="G112" s="329">
        <f>'s3'!D180</f>
        <v>0</v>
      </c>
      <c r="H112" s="329">
        <f>'s3'!E180</f>
        <v>0</v>
      </c>
      <c r="I112" s="329">
        <f>'s3'!F180</f>
        <v>0</v>
      </c>
      <c r="J112" s="329">
        <f>'s3'!G180</f>
        <v>0</v>
      </c>
      <c r="K112" s="329">
        <f>'s3'!H180</f>
        <v>0</v>
      </c>
      <c r="L112" s="329">
        <f>'s3'!I180</f>
        <v>0</v>
      </c>
      <c r="M112" s="329">
        <f>'s3'!J180</f>
        <v>0</v>
      </c>
      <c r="N112" s="329">
        <f>'s3'!K180</f>
        <v>0</v>
      </c>
      <c r="O112" s="329">
        <f>'s3'!L180</f>
        <v>0</v>
      </c>
      <c r="P112" s="283">
        <f t="shared" si="3"/>
        <v>0</v>
      </c>
      <c r="Q112" s="297">
        <v>0</v>
      </c>
    </row>
    <row r="113" spans="1:17" ht="12.75">
      <c r="A113" s="308" t="s">
        <v>331</v>
      </c>
      <c r="B113" s="161">
        <f>'s3'!A178</f>
        <v>0</v>
      </c>
      <c r="C113" s="207" t="s">
        <v>47</v>
      </c>
      <c r="D113" s="231" t="s">
        <v>61</v>
      </c>
      <c r="E113" s="333">
        <f>'s3'!B178</f>
        <v>0</v>
      </c>
      <c r="F113" s="329">
        <f>'s3'!C178</f>
        <v>0</v>
      </c>
      <c r="G113" s="329">
        <f>'s3'!D178</f>
        <v>0</v>
      </c>
      <c r="H113" s="329">
        <f>'s3'!E178</f>
        <v>0</v>
      </c>
      <c r="I113" s="329">
        <f>'s3'!F178</f>
        <v>0</v>
      </c>
      <c r="J113" s="329">
        <f>'s3'!G178</f>
        <v>0</v>
      </c>
      <c r="K113" s="329">
        <f>'s3'!H178</f>
        <v>0</v>
      </c>
      <c r="L113" s="329">
        <f>'s3'!I178</f>
        <v>0</v>
      </c>
      <c r="M113" s="329">
        <f>'s3'!J178</f>
        <v>0</v>
      </c>
      <c r="N113" s="329">
        <f>'s3'!K178</f>
        <v>0</v>
      </c>
      <c r="O113" s="329">
        <f>'s3'!L178</f>
        <v>0</v>
      </c>
      <c r="P113" s="283">
        <f t="shared" si="3"/>
        <v>0</v>
      </c>
      <c r="Q113" s="297">
        <v>0</v>
      </c>
    </row>
    <row r="114" spans="1:17" ht="12.75">
      <c r="A114" s="308" t="s">
        <v>334</v>
      </c>
      <c r="B114" s="161">
        <f>'s3'!A179</f>
        <v>0</v>
      </c>
      <c r="C114" s="207" t="s">
        <v>47</v>
      </c>
      <c r="D114" s="231" t="s">
        <v>61</v>
      </c>
      <c r="E114" s="333">
        <f>'s3'!B179</f>
        <v>0</v>
      </c>
      <c r="F114" s="329">
        <f>'s3'!C179</f>
        <v>0</v>
      </c>
      <c r="G114" s="329">
        <f>'s3'!D179</f>
        <v>0</v>
      </c>
      <c r="H114" s="329">
        <f>'s3'!E179</f>
        <v>0</v>
      </c>
      <c r="I114" s="329">
        <f>'s3'!F179</f>
        <v>0</v>
      </c>
      <c r="J114" s="329">
        <f>'s3'!G179</f>
        <v>0</v>
      </c>
      <c r="K114" s="329">
        <f>'s3'!H179</f>
        <v>0</v>
      </c>
      <c r="L114" s="329">
        <f>'s3'!I179</f>
        <v>0</v>
      </c>
      <c r="M114" s="329">
        <f>'s3'!J179</f>
        <v>0</v>
      </c>
      <c r="N114" s="329">
        <f>'s3'!K179</f>
        <v>0</v>
      </c>
      <c r="O114" s="329">
        <f>'s3'!L179</f>
        <v>0</v>
      </c>
      <c r="P114" s="283">
        <f t="shared" si="3"/>
        <v>0</v>
      </c>
      <c r="Q114" s="297">
        <v>0</v>
      </c>
    </row>
    <row r="115" spans="1:17" ht="12.75">
      <c r="A115" s="308" t="s">
        <v>335</v>
      </c>
      <c r="B115" s="161">
        <f>'s3'!A182</f>
        <v>0</v>
      </c>
      <c r="C115" s="207" t="s">
        <v>47</v>
      </c>
      <c r="D115" s="231" t="s">
        <v>61</v>
      </c>
      <c r="E115" s="333">
        <f>'s3'!B182</f>
        <v>0</v>
      </c>
      <c r="F115" s="329">
        <f>'s3'!C182</f>
        <v>0</v>
      </c>
      <c r="G115" s="329">
        <f>'s3'!D182</f>
        <v>0</v>
      </c>
      <c r="H115" s="329">
        <f>'s3'!E182</f>
        <v>0</v>
      </c>
      <c r="I115" s="329">
        <f>'s3'!F182</f>
        <v>0</v>
      </c>
      <c r="J115" s="329">
        <f>'s3'!G182</f>
        <v>0</v>
      </c>
      <c r="K115" s="329">
        <f>'s3'!H182</f>
        <v>0</v>
      </c>
      <c r="L115" s="329">
        <f>'s3'!I182</f>
        <v>0</v>
      </c>
      <c r="M115" s="329">
        <f>'s3'!J182</f>
        <v>0</v>
      </c>
      <c r="N115" s="329">
        <f>'s3'!K182</f>
        <v>0</v>
      </c>
      <c r="O115" s="329">
        <f>'s3'!L182</f>
        <v>0</v>
      </c>
      <c r="P115" s="283">
        <f t="shared" si="3"/>
        <v>0</v>
      </c>
      <c r="Q115" s="297">
        <v>0</v>
      </c>
    </row>
    <row r="116" spans="1:17" ht="12.75">
      <c r="A116" s="308" t="s">
        <v>403</v>
      </c>
      <c r="B116" s="161">
        <f>'s3'!A172</f>
        <v>0</v>
      </c>
      <c r="C116" s="207" t="s">
        <v>58</v>
      </c>
      <c r="D116" s="231" t="s">
        <v>61</v>
      </c>
      <c r="E116" s="333">
        <f>'s3'!B172</f>
        <v>0</v>
      </c>
      <c r="F116" s="329">
        <f>'s3'!C172</f>
        <v>0</v>
      </c>
      <c r="G116" s="329">
        <f>'s3'!D172</f>
        <v>0</v>
      </c>
      <c r="H116" s="329">
        <f>'s3'!E172</f>
        <v>0</v>
      </c>
      <c r="I116" s="329">
        <f>'s3'!F172</f>
        <v>0</v>
      </c>
      <c r="J116" s="329">
        <f>'s3'!G172</f>
        <v>0</v>
      </c>
      <c r="K116" s="329">
        <f>'s3'!H172</f>
        <v>0</v>
      </c>
      <c r="L116" s="329">
        <f>'s3'!I172</f>
        <v>0</v>
      </c>
      <c r="M116" s="329">
        <f>'s3'!J172</f>
        <v>0</v>
      </c>
      <c r="N116" s="329">
        <f>'s3'!K172</f>
        <v>0</v>
      </c>
      <c r="O116" s="329">
        <f>'s3'!L172</f>
        <v>0</v>
      </c>
      <c r="P116" s="283">
        <f t="shared" si="3"/>
        <v>0</v>
      </c>
      <c r="Q116" s="297">
        <v>0</v>
      </c>
    </row>
    <row r="117" spans="1:17" ht="12.75">
      <c r="A117" s="308" t="s">
        <v>404</v>
      </c>
      <c r="B117" s="161">
        <f>'s3'!A170</f>
        <v>0</v>
      </c>
      <c r="C117" s="207" t="s">
        <v>58</v>
      </c>
      <c r="D117" s="231" t="s">
        <v>61</v>
      </c>
      <c r="E117" s="333">
        <f>'s3'!B170</f>
        <v>0</v>
      </c>
      <c r="F117" s="329">
        <f>'s3'!C170</f>
        <v>0</v>
      </c>
      <c r="G117" s="329">
        <f>'s3'!D170</f>
        <v>0</v>
      </c>
      <c r="H117" s="329">
        <f>'s3'!E170</f>
        <v>0</v>
      </c>
      <c r="I117" s="329">
        <f>'s3'!F170</f>
        <v>0</v>
      </c>
      <c r="J117" s="329">
        <f>'s3'!G170</f>
        <v>0</v>
      </c>
      <c r="K117" s="329">
        <f>'s3'!H170</f>
        <v>0</v>
      </c>
      <c r="L117" s="329">
        <f>'s3'!I170</f>
        <v>0</v>
      </c>
      <c r="M117" s="329">
        <f>'s3'!J170</f>
        <v>0</v>
      </c>
      <c r="N117" s="329">
        <f>'s3'!K170</f>
        <v>0</v>
      </c>
      <c r="O117" s="329">
        <f>'s3'!L170</f>
        <v>0</v>
      </c>
      <c r="P117" s="283">
        <f t="shared" si="3"/>
        <v>0</v>
      </c>
      <c r="Q117" s="297">
        <v>0</v>
      </c>
    </row>
    <row r="118" spans="1:17" ht="12.75">
      <c r="A118" s="308" t="s">
        <v>405</v>
      </c>
      <c r="B118" s="161">
        <f>'s3'!A169</f>
        <v>0</v>
      </c>
      <c r="C118" s="207" t="s">
        <v>58</v>
      </c>
      <c r="D118" s="231" t="s">
        <v>61</v>
      </c>
      <c r="E118" s="333">
        <f>'s3'!B169</f>
        <v>0</v>
      </c>
      <c r="F118" s="329">
        <f>'s3'!C169</f>
        <v>0</v>
      </c>
      <c r="G118" s="329">
        <f>'s3'!D169</f>
        <v>0</v>
      </c>
      <c r="H118" s="329">
        <f>'s3'!E169</f>
        <v>0</v>
      </c>
      <c r="I118" s="329">
        <f>'s3'!F169</f>
        <v>0</v>
      </c>
      <c r="J118" s="329">
        <f>'s3'!G169</f>
        <v>0</v>
      </c>
      <c r="K118" s="329">
        <f>'s3'!H169</f>
        <v>0</v>
      </c>
      <c r="L118" s="329">
        <f>'s3'!I169</f>
        <v>0</v>
      </c>
      <c r="M118" s="329">
        <f>'s3'!J169</f>
        <v>0</v>
      </c>
      <c r="N118" s="329">
        <f>'s3'!K169</f>
        <v>0</v>
      </c>
      <c r="O118" s="329">
        <f>'s3'!L169</f>
        <v>0</v>
      </c>
      <c r="P118" s="283">
        <f t="shared" si="3"/>
        <v>0</v>
      </c>
      <c r="Q118" s="297">
        <v>0</v>
      </c>
    </row>
    <row r="119" spans="1:17" ht="12.75">
      <c r="A119" s="308" t="s">
        <v>406</v>
      </c>
      <c r="B119" s="161">
        <f>'s3'!A168</f>
        <v>0</v>
      </c>
      <c r="C119" s="207" t="s">
        <v>58</v>
      </c>
      <c r="D119" s="231" t="s">
        <v>61</v>
      </c>
      <c r="E119" s="333">
        <f>'s3'!B168</f>
        <v>0</v>
      </c>
      <c r="F119" s="329">
        <f>'s3'!C168</f>
        <v>0</v>
      </c>
      <c r="G119" s="329">
        <f>'s3'!D168</f>
        <v>0</v>
      </c>
      <c r="H119" s="329">
        <f>'s3'!E168</f>
        <v>0</v>
      </c>
      <c r="I119" s="329">
        <f>'s3'!F168</f>
        <v>0</v>
      </c>
      <c r="J119" s="329">
        <f>'s3'!G168</f>
        <v>0</v>
      </c>
      <c r="K119" s="329">
        <f>'s3'!H168</f>
        <v>0</v>
      </c>
      <c r="L119" s="329">
        <f>'s3'!I168</f>
        <v>0</v>
      </c>
      <c r="M119" s="329">
        <f>'s3'!J168</f>
        <v>0</v>
      </c>
      <c r="N119" s="329">
        <f>'s3'!K168</f>
        <v>0</v>
      </c>
      <c r="O119" s="329">
        <f>'s3'!L168</f>
        <v>0</v>
      </c>
      <c r="P119" s="283">
        <f t="shared" si="3"/>
        <v>0</v>
      </c>
      <c r="Q119" s="297">
        <v>0</v>
      </c>
    </row>
    <row r="120" spans="1:17" ht="13.5" thickBot="1">
      <c r="A120" s="225"/>
      <c r="B120" s="1"/>
      <c r="C120" s="1"/>
      <c r="D120" s="1"/>
      <c r="E120" s="1"/>
      <c r="F120" s="1"/>
      <c r="G120" s="1"/>
      <c r="H120" s="1"/>
      <c r="I120" s="1"/>
      <c r="J120" s="1"/>
      <c r="K120" s="1"/>
      <c r="L120" s="1"/>
      <c r="M120" s="1"/>
      <c r="N120" s="1"/>
      <c r="O120" s="1"/>
      <c r="P120" s="1"/>
      <c r="Q120" s="295"/>
    </row>
    <row r="121" spans="1:17" ht="13.5" thickBot="1">
      <c r="A121" s="232" t="s">
        <v>79</v>
      </c>
      <c r="B121" s="234" t="s">
        <v>88</v>
      </c>
      <c r="C121" s="227" t="s">
        <v>80</v>
      </c>
      <c r="D121" s="235" t="s">
        <v>89</v>
      </c>
      <c r="E121" s="216" t="s">
        <v>61</v>
      </c>
      <c r="F121" s="195" t="s">
        <v>62</v>
      </c>
      <c r="G121" s="195" t="s">
        <v>63</v>
      </c>
      <c r="H121" s="195" t="s">
        <v>64</v>
      </c>
      <c r="I121" s="195" t="s">
        <v>65</v>
      </c>
      <c r="J121" s="195" t="s">
        <v>66</v>
      </c>
      <c r="K121" s="195" t="s">
        <v>67</v>
      </c>
      <c r="L121" s="195" t="s">
        <v>68</v>
      </c>
      <c r="M121" s="195" t="s">
        <v>69</v>
      </c>
      <c r="N121" s="195" t="s">
        <v>70</v>
      </c>
      <c r="O121" s="196" t="s">
        <v>71</v>
      </c>
      <c r="P121" s="330" t="s">
        <v>72</v>
      </c>
      <c r="Q121" s="331" t="s">
        <v>210</v>
      </c>
    </row>
    <row r="122" spans="1:17" ht="12.75">
      <c r="A122" s="233" t="s">
        <v>90</v>
      </c>
      <c r="B122" s="388" t="str">
        <f>'s3'!A74</f>
        <v>Śleńska Janina</v>
      </c>
      <c r="C122" s="379" t="s">
        <v>205</v>
      </c>
      <c r="D122" s="381" t="s">
        <v>91</v>
      </c>
      <c r="E122" s="347">
        <f>'s3'!B74</f>
        <v>347</v>
      </c>
      <c r="F122" s="346">
        <f>'s3'!C74</f>
        <v>351</v>
      </c>
      <c r="G122" s="346">
        <f>'s3'!D74</f>
        <v>340</v>
      </c>
      <c r="H122" s="346">
        <f>'s3'!E74</f>
        <v>344</v>
      </c>
      <c r="I122" s="382">
        <f>'s3'!F74</f>
        <v>0</v>
      </c>
      <c r="J122" s="346">
        <f>'s3'!G74</f>
        <v>333</v>
      </c>
      <c r="K122" s="346">
        <f>'s3'!H74</f>
        <v>329</v>
      </c>
      <c r="L122" s="346">
        <f>'s3'!I74</f>
        <v>343</v>
      </c>
      <c r="M122" s="346">
        <f>'s3'!J74</f>
        <v>341</v>
      </c>
      <c r="N122" s="346">
        <f>'s3'!K74</f>
        <v>337</v>
      </c>
      <c r="O122" s="346">
        <f>'s3'!L74</f>
        <v>313</v>
      </c>
      <c r="P122" s="284">
        <f aca="true" t="shared" si="4" ref="P122:P137">SUM(E122:O122)</f>
        <v>3378</v>
      </c>
      <c r="Q122" s="332">
        <v>3378</v>
      </c>
    </row>
    <row r="123" spans="1:17" ht="12.75">
      <c r="A123" s="226" t="s">
        <v>92</v>
      </c>
      <c r="B123" s="389" t="s">
        <v>202</v>
      </c>
      <c r="C123" s="207" t="s">
        <v>26</v>
      </c>
      <c r="D123" s="228" t="s">
        <v>61</v>
      </c>
      <c r="E123" s="335">
        <f>'s3'!B159</f>
        <v>335</v>
      </c>
      <c r="F123" s="329">
        <f>'s3'!C159</f>
        <v>330</v>
      </c>
      <c r="G123" s="329">
        <f>'s3'!D159</f>
        <v>339</v>
      </c>
      <c r="H123" s="329">
        <f>'s3'!E159</f>
        <v>330</v>
      </c>
      <c r="I123" s="329">
        <f>'s3'!F159</f>
        <v>314</v>
      </c>
      <c r="J123" s="329">
        <f>'s3'!G159</f>
        <v>329</v>
      </c>
      <c r="K123" s="329">
        <f>'s3'!H159</f>
        <v>300</v>
      </c>
      <c r="L123" s="329">
        <f>'s3'!I159</f>
        <v>347</v>
      </c>
      <c r="M123" s="372">
        <f>'s3'!J159</f>
        <v>296</v>
      </c>
      <c r="N123" s="329">
        <f>'s3'!K159</f>
        <v>329</v>
      </c>
      <c r="O123" s="329">
        <f>'s3'!L159</f>
        <v>317</v>
      </c>
      <c r="P123" s="283">
        <f t="shared" si="4"/>
        <v>3566</v>
      </c>
      <c r="Q123" s="297">
        <v>3270</v>
      </c>
    </row>
    <row r="124" spans="1:17" ht="12.75">
      <c r="A124" s="226" t="s">
        <v>93</v>
      </c>
      <c r="B124" s="230" t="str">
        <f>'s3'!A7</f>
        <v>Kolendowicz Violetta</v>
      </c>
      <c r="C124" s="207" t="s">
        <v>472</v>
      </c>
      <c r="D124" s="228" t="s">
        <v>91</v>
      </c>
      <c r="E124" s="335">
        <f>'s3'!B7</f>
        <v>317</v>
      </c>
      <c r="F124" s="329">
        <f>'s3'!C7</f>
        <v>324</v>
      </c>
      <c r="G124" s="329">
        <f>'s3'!D7</f>
        <v>322</v>
      </c>
      <c r="H124" s="329">
        <f>'s3'!E7</f>
        <v>321</v>
      </c>
      <c r="I124" s="329">
        <f>'s3'!F7</f>
        <v>344</v>
      </c>
      <c r="J124" s="329">
        <f>'s3'!G7</f>
        <v>315</v>
      </c>
      <c r="K124" s="372">
        <f>'s3'!H7</f>
        <v>314</v>
      </c>
      <c r="L124" s="329">
        <f>'s3'!I7</f>
        <v>331</v>
      </c>
      <c r="M124" s="329">
        <f>'s3'!J7</f>
        <v>326</v>
      </c>
      <c r="N124" s="329">
        <f>'s3'!K7</f>
        <v>320</v>
      </c>
      <c r="O124" s="329">
        <f>'s3'!L7</f>
        <v>328</v>
      </c>
      <c r="P124" s="283">
        <f t="shared" si="4"/>
        <v>3562</v>
      </c>
      <c r="Q124" s="297">
        <v>3248</v>
      </c>
    </row>
    <row r="125" spans="1:17" ht="12.75">
      <c r="A125" s="226" t="s">
        <v>94</v>
      </c>
      <c r="B125" s="230" t="s">
        <v>271</v>
      </c>
      <c r="C125" s="207" t="s">
        <v>301</v>
      </c>
      <c r="D125" s="228" t="s">
        <v>61</v>
      </c>
      <c r="E125" s="335">
        <f>'s3'!B208</f>
        <v>302</v>
      </c>
      <c r="F125" s="329">
        <f>'s3'!C208</f>
        <v>328</v>
      </c>
      <c r="G125" s="329">
        <f>'s3'!D208</f>
        <v>331</v>
      </c>
      <c r="H125" s="329">
        <f>'s3'!E208</f>
        <v>323</v>
      </c>
      <c r="I125" s="372">
        <f>'s3'!F208</f>
        <v>278</v>
      </c>
      <c r="J125" s="329">
        <f>'s3'!G208</f>
        <v>307</v>
      </c>
      <c r="K125" s="329">
        <f>'s3'!H208</f>
        <v>309</v>
      </c>
      <c r="L125" s="329">
        <f>'s3'!I208</f>
        <v>325</v>
      </c>
      <c r="M125" s="329">
        <f>'s3'!J208</f>
        <v>306</v>
      </c>
      <c r="N125" s="329">
        <f>'s3'!K208</f>
        <v>298</v>
      </c>
      <c r="O125" s="329">
        <f>'s3'!L208</f>
        <v>308</v>
      </c>
      <c r="P125" s="283">
        <f t="shared" si="4"/>
        <v>3415</v>
      </c>
      <c r="Q125" s="297">
        <v>3137</v>
      </c>
    </row>
    <row r="126" spans="1:17" ht="12.75">
      <c r="A126" s="226" t="s">
        <v>95</v>
      </c>
      <c r="B126" s="383" t="str">
        <f>'s3'!A209</f>
        <v>Jędryczka Jolanta</v>
      </c>
      <c r="C126" s="207" t="s">
        <v>301</v>
      </c>
      <c r="D126" s="228" t="s">
        <v>61</v>
      </c>
      <c r="E126" s="335">
        <f>'s3'!B209</f>
        <v>326</v>
      </c>
      <c r="F126" s="329">
        <f>'s3'!C209</f>
        <v>291</v>
      </c>
      <c r="G126" s="329">
        <f>'s3'!D209</f>
        <v>301</v>
      </c>
      <c r="H126" s="329">
        <f>'s3'!E209</f>
        <v>319</v>
      </c>
      <c r="I126" s="329">
        <f>'s3'!F209</f>
        <v>293</v>
      </c>
      <c r="J126" s="372">
        <f>'s3'!G209</f>
        <v>288</v>
      </c>
      <c r="K126" s="329">
        <f>'s3'!H209</f>
        <v>311</v>
      </c>
      <c r="L126" s="329">
        <f>'s3'!I209</f>
        <v>308</v>
      </c>
      <c r="M126" s="329">
        <f>'s3'!J209</f>
        <v>309</v>
      </c>
      <c r="N126" s="329">
        <f>'s3'!K209</f>
        <v>316</v>
      </c>
      <c r="O126" s="344">
        <f>'s3'!L209</f>
        <v>333</v>
      </c>
      <c r="P126" s="283">
        <f t="shared" si="4"/>
        <v>3395</v>
      </c>
      <c r="Q126" s="297">
        <v>3107</v>
      </c>
    </row>
    <row r="127" spans="1:17" ht="12.75">
      <c r="A127" s="226" t="s">
        <v>96</v>
      </c>
      <c r="B127" s="161" t="s">
        <v>12</v>
      </c>
      <c r="C127" s="380" t="s">
        <v>413</v>
      </c>
      <c r="D127" s="231" t="s">
        <v>91</v>
      </c>
      <c r="E127" s="333">
        <f>'s3'!B57</f>
        <v>345</v>
      </c>
      <c r="F127" s="329">
        <f>'s3'!C57</f>
        <v>342</v>
      </c>
      <c r="G127" s="329">
        <f>'s3'!D57</f>
        <v>342</v>
      </c>
      <c r="H127" s="329">
        <f>'s3'!E57</f>
        <v>316</v>
      </c>
      <c r="I127" s="329">
        <f>'s3'!F57</f>
        <v>339</v>
      </c>
      <c r="J127" s="329">
        <f>'s3'!G57</f>
        <v>333</v>
      </c>
      <c r="K127" s="329">
        <f>'s3'!H57</f>
        <v>0</v>
      </c>
      <c r="L127" s="329">
        <f>'s3'!I57</f>
        <v>0</v>
      </c>
      <c r="M127" s="329">
        <f>'s3'!J57</f>
        <v>0</v>
      </c>
      <c r="N127" s="329">
        <f>'s3'!K57</f>
        <v>0</v>
      </c>
      <c r="O127" s="348">
        <f>'s3'!L57</f>
        <v>0</v>
      </c>
      <c r="P127" s="283">
        <f t="shared" si="4"/>
        <v>2017</v>
      </c>
      <c r="Q127" s="297">
        <v>2017</v>
      </c>
    </row>
    <row r="128" spans="1:17" ht="12.75">
      <c r="A128" s="226" t="s">
        <v>97</v>
      </c>
      <c r="B128" s="384" t="s">
        <v>451</v>
      </c>
      <c r="C128" s="322" t="s">
        <v>26</v>
      </c>
      <c r="D128" s="228" t="s">
        <v>61</v>
      </c>
      <c r="E128" s="333">
        <f>'s3'!B161</f>
        <v>322</v>
      </c>
      <c r="F128" s="329">
        <f>'s3'!C161</f>
        <v>316</v>
      </c>
      <c r="G128" s="329">
        <f>'s3'!D161</f>
        <v>321</v>
      </c>
      <c r="H128" s="329">
        <f>'s3'!E161</f>
        <v>312</v>
      </c>
      <c r="I128" s="329">
        <f>'s3'!F161</f>
        <v>326</v>
      </c>
      <c r="J128" s="329">
        <f>'s3'!G161</f>
        <v>298</v>
      </c>
      <c r="K128" s="329">
        <f>'s3'!H161</f>
        <v>0</v>
      </c>
      <c r="L128" s="329">
        <f>'s3'!I161</f>
        <v>0</v>
      </c>
      <c r="M128" s="329">
        <f>'s3'!J161</f>
        <v>0</v>
      </c>
      <c r="N128" s="329">
        <f>'s3'!K161</f>
        <v>0</v>
      </c>
      <c r="O128" s="329">
        <f>'s3'!L161</f>
        <v>0</v>
      </c>
      <c r="P128" s="283">
        <f t="shared" si="4"/>
        <v>1895</v>
      </c>
      <c r="Q128" s="297">
        <v>1895</v>
      </c>
    </row>
    <row r="129" spans="1:17" ht="12.75">
      <c r="A129" s="226" t="s">
        <v>98</v>
      </c>
      <c r="B129" s="230" t="str">
        <f>'s3'!A140</f>
        <v>Borowiak Dorota</v>
      </c>
      <c r="C129" s="207" t="s">
        <v>247</v>
      </c>
      <c r="D129" s="228" t="s">
        <v>61</v>
      </c>
      <c r="E129" s="333">
        <f>'s3'!B140</f>
        <v>0</v>
      </c>
      <c r="F129" s="329">
        <f>'s3'!C140</f>
        <v>279</v>
      </c>
      <c r="G129" s="329">
        <f>'s3'!D140</f>
        <v>0</v>
      </c>
      <c r="H129" s="329">
        <f>'s3'!E140</f>
        <v>0</v>
      </c>
      <c r="I129" s="329">
        <f>'s3'!F140</f>
        <v>246</v>
      </c>
      <c r="J129" s="329">
        <f>'s3'!G140</f>
        <v>0</v>
      </c>
      <c r="K129" s="329">
        <f>'s3'!H140</f>
        <v>279</v>
      </c>
      <c r="L129" s="329">
        <f>'s3'!I140</f>
        <v>308</v>
      </c>
      <c r="M129" s="329">
        <f>'s3'!J140</f>
        <v>0</v>
      </c>
      <c r="N129" s="329">
        <f>'s3'!K140</f>
        <v>0</v>
      </c>
      <c r="O129" s="329">
        <f>'s3'!L140</f>
        <v>311</v>
      </c>
      <c r="P129" s="283">
        <f t="shared" si="4"/>
        <v>1423</v>
      </c>
      <c r="Q129" s="297">
        <v>1423</v>
      </c>
    </row>
    <row r="130" spans="1:17" ht="12.75">
      <c r="A130" s="226" t="s">
        <v>99</v>
      </c>
      <c r="B130" s="230" t="s">
        <v>492</v>
      </c>
      <c r="C130" s="207" t="s">
        <v>247</v>
      </c>
      <c r="D130" s="228" t="s">
        <v>61</v>
      </c>
      <c r="E130" s="335">
        <f>'s3'!B138</f>
        <v>0</v>
      </c>
      <c r="F130" s="329">
        <f>'s3'!C138</f>
        <v>0</v>
      </c>
      <c r="G130" s="329">
        <f>'s3'!D138</f>
        <v>292</v>
      </c>
      <c r="H130" s="329">
        <f>'s3'!E138</f>
        <v>0</v>
      </c>
      <c r="I130" s="329">
        <f>'s3'!F138</f>
        <v>0</v>
      </c>
      <c r="J130" s="329">
        <f>'s3'!G138</f>
        <v>283</v>
      </c>
      <c r="K130" s="329">
        <f>'s3'!H138</f>
        <v>0</v>
      </c>
      <c r="L130" s="329">
        <f>'s3'!I138</f>
        <v>296</v>
      </c>
      <c r="M130" s="329">
        <f>'s3'!J138</f>
        <v>0</v>
      </c>
      <c r="N130" s="329">
        <f>'s3'!K138</f>
        <v>250</v>
      </c>
      <c r="O130" s="344">
        <f>'s3'!L138</f>
        <v>244</v>
      </c>
      <c r="P130" s="283">
        <f t="shared" si="4"/>
        <v>1365</v>
      </c>
      <c r="Q130" s="297">
        <v>1365</v>
      </c>
    </row>
    <row r="131" spans="1:17" ht="12.75">
      <c r="A131" s="226" t="s">
        <v>101</v>
      </c>
      <c r="B131" s="230" t="str">
        <f>'s3'!A137</f>
        <v>Paszyńska Galina</v>
      </c>
      <c r="C131" s="207" t="s">
        <v>247</v>
      </c>
      <c r="D131" s="228" t="s">
        <v>61</v>
      </c>
      <c r="E131" s="329">
        <f>'s3'!B137</f>
        <v>294</v>
      </c>
      <c r="F131" s="329">
        <f>'s3'!C137</f>
        <v>0</v>
      </c>
      <c r="G131" s="329">
        <f>'s3'!D137</f>
        <v>307</v>
      </c>
      <c r="H131" s="329">
        <f>'s3'!E137</f>
        <v>0</v>
      </c>
      <c r="I131" s="329">
        <f>'s3'!F137</f>
        <v>0</v>
      </c>
      <c r="J131" s="329">
        <f>'s3'!G137</f>
        <v>305</v>
      </c>
      <c r="K131" s="329">
        <f>'s3'!H137</f>
        <v>0</v>
      </c>
      <c r="L131" s="329">
        <f>'s3'!I137</f>
        <v>0</v>
      </c>
      <c r="M131" s="329">
        <f>'s3'!J137</f>
        <v>275</v>
      </c>
      <c r="N131" s="329">
        <f>'s3'!K137</f>
        <v>0</v>
      </c>
      <c r="O131" s="329">
        <f>'s3'!L137</f>
        <v>0</v>
      </c>
      <c r="P131" s="283">
        <f t="shared" si="4"/>
        <v>1181</v>
      </c>
      <c r="Q131" s="297">
        <v>1181</v>
      </c>
    </row>
    <row r="132" spans="1:17" ht="12.75">
      <c r="A132" s="226" t="s">
        <v>102</v>
      </c>
      <c r="B132" s="230" t="str">
        <f>'s3'!A78</f>
        <v>Śleńska Elwira</v>
      </c>
      <c r="C132" s="207" t="s">
        <v>205</v>
      </c>
      <c r="D132" s="228" t="s">
        <v>91</v>
      </c>
      <c r="E132" s="335">
        <f>'s3'!B78</f>
        <v>325</v>
      </c>
      <c r="F132" s="329">
        <f>'s3'!C78</f>
        <v>0</v>
      </c>
      <c r="G132" s="329">
        <f>'s3'!D78</f>
        <v>0</v>
      </c>
      <c r="H132" s="329">
        <f>'s3'!E78</f>
        <v>0</v>
      </c>
      <c r="I132" s="329">
        <f>'s3'!F78</f>
        <v>344</v>
      </c>
      <c r="J132" s="329">
        <f>'s3'!G78</f>
        <v>0</v>
      </c>
      <c r="K132" s="329">
        <f>'s3'!H78</f>
        <v>330</v>
      </c>
      <c r="L132" s="329">
        <f>'s3'!I78</f>
        <v>0</v>
      </c>
      <c r="M132" s="329">
        <f>'s3'!J78</f>
        <v>0</v>
      </c>
      <c r="N132" s="329">
        <f>'s3'!K78</f>
        <v>0</v>
      </c>
      <c r="O132" s="329">
        <f>'s3'!L78</f>
        <v>0</v>
      </c>
      <c r="P132" s="283">
        <f t="shared" si="4"/>
        <v>999</v>
      </c>
      <c r="Q132" s="297">
        <v>999</v>
      </c>
    </row>
    <row r="133" spans="1:17" ht="12.75">
      <c r="A133" s="226" t="s">
        <v>103</v>
      </c>
      <c r="B133" s="230" t="s">
        <v>517</v>
      </c>
      <c r="C133" s="207" t="s">
        <v>26</v>
      </c>
      <c r="D133" s="228" t="s">
        <v>61</v>
      </c>
      <c r="E133" s="348">
        <f>'s3'!B162</f>
        <v>0</v>
      </c>
      <c r="F133" s="348">
        <f>'s3'!C162</f>
        <v>0</v>
      </c>
      <c r="G133" s="348">
        <f>'s3'!D162</f>
        <v>0</v>
      </c>
      <c r="H133" s="348">
        <f>'s3'!E162</f>
        <v>0</v>
      </c>
      <c r="I133" s="348">
        <f>'s3'!F162</f>
        <v>0</v>
      </c>
      <c r="J133" s="348">
        <f>'s3'!G162</f>
        <v>0</v>
      </c>
      <c r="K133" s="348">
        <f>'s3'!H162</f>
        <v>0</v>
      </c>
      <c r="L133" s="348">
        <f>'s3'!I162</f>
        <v>0</v>
      </c>
      <c r="M133" s="348">
        <f>'s3'!J162</f>
        <v>250</v>
      </c>
      <c r="N133" s="348">
        <f>'s3'!K162</f>
        <v>255</v>
      </c>
      <c r="O133" s="348">
        <f>'s3'!L162</f>
        <v>227</v>
      </c>
      <c r="P133" s="283">
        <f t="shared" si="4"/>
        <v>732</v>
      </c>
      <c r="Q133" s="297">
        <v>732</v>
      </c>
    </row>
    <row r="134" spans="1:17" ht="12.75">
      <c r="A134" s="226" t="s">
        <v>104</v>
      </c>
      <c r="B134" s="282" t="str">
        <f>'s3'!A141</f>
        <v>Krzyżańska Sylwia</v>
      </c>
      <c r="C134" s="207" t="s">
        <v>247</v>
      </c>
      <c r="D134" s="228" t="s">
        <v>61</v>
      </c>
      <c r="E134" s="335">
        <f>'s3'!B141</f>
        <v>0</v>
      </c>
      <c r="F134" s="348">
        <f>'s3'!C141</f>
        <v>254</v>
      </c>
      <c r="G134" s="348">
        <f>'s3'!D141</f>
        <v>0</v>
      </c>
      <c r="H134" s="348">
        <f>'s3'!E141</f>
        <v>211</v>
      </c>
      <c r="I134" s="348">
        <f>'s3'!F141</f>
        <v>259</v>
      </c>
      <c r="J134" s="348">
        <f>'s3'!G141</f>
        <v>0</v>
      </c>
      <c r="K134" s="348">
        <f>'s3'!H141</f>
        <v>0</v>
      </c>
      <c r="L134" s="348">
        <f>'s3'!I141</f>
        <v>0</v>
      </c>
      <c r="M134" s="348">
        <f>'s3'!J141</f>
        <v>0</v>
      </c>
      <c r="N134" s="348">
        <f>'s3'!K141</f>
        <v>0</v>
      </c>
      <c r="O134" s="345">
        <f>'s3'!L141</f>
        <v>0</v>
      </c>
      <c r="P134" s="283">
        <f t="shared" si="4"/>
        <v>724</v>
      </c>
      <c r="Q134" s="297">
        <v>724</v>
      </c>
    </row>
    <row r="135" spans="1:17" ht="12.75">
      <c r="A135" s="226" t="s">
        <v>105</v>
      </c>
      <c r="B135" s="282" t="s">
        <v>257</v>
      </c>
      <c r="C135" s="207" t="s">
        <v>247</v>
      </c>
      <c r="D135" s="228" t="s">
        <v>61</v>
      </c>
      <c r="E135" s="335">
        <f>'s3'!B144</f>
        <v>229</v>
      </c>
      <c r="F135" s="348">
        <f>'s3'!C144</f>
        <v>0</v>
      </c>
      <c r="G135" s="348">
        <f>'s3'!D144</f>
        <v>0</v>
      </c>
      <c r="H135" s="348">
        <f>'s3'!E144</f>
        <v>232</v>
      </c>
      <c r="I135" s="348">
        <f>'s3'!F144</f>
        <v>0</v>
      </c>
      <c r="J135" s="348">
        <f>'s3'!G144</f>
        <v>0</v>
      </c>
      <c r="K135" s="348">
        <f>'s3'!H144</f>
        <v>0</v>
      </c>
      <c r="L135" s="348">
        <f>'s3'!I144</f>
        <v>0</v>
      </c>
      <c r="M135" s="348">
        <f>'s3'!J144</f>
        <v>236</v>
      </c>
      <c r="N135" s="348">
        <f>'s3'!K144</f>
        <v>0</v>
      </c>
      <c r="O135" s="348">
        <f>'s3'!L144</f>
        <v>0</v>
      </c>
      <c r="P135" s="283">
        <f t="shared" si="4"/>
        <v>697</v>
      </c>
      <c r="Q135" s="297">
        <v>697</v>
      </c>
    </row>
    <row r="136" spans="1:17" ht="12.75">
      <c r="A136" s="226" t="s">
        <v>106</v>
      </c>
      <c r="B136" s="230" t="s">
        <v>203</v>
      </c>
      <c r="C136" s="207" t="s">
        <v>246</v>
      </c>
      <c r="D136" s="228" t="s">
        <v>61</v>
      </c>
      <c r="E136" s="335">
        <f>'s3'!B127</f>
        <v>0</v>
      </c>
      <c r="F136" s="348">
        <f>'s3'!C127</f>
        <v>0</v>
      </c>
      <c r="G136" s="348">
        <f>'s3'!D127</f>
        <v>301</v>
      </c>
      <c r="H136" s="348">
        <f>'s3'!E127</f>
        <v>0</v>
      </c>
      <c r="I136" s="348">
        <f>'s3'!F127</f>
        <v>0</v>
      </c>
      <c r="J136" s="348">
        <f>'s3'!G127</f>
        <v>0</v>
      </c>
      <c r="K136" s="348">
        <f>'s3'!H127</f>
        <v>0</v>
      </c>
      <c r="L136" s="348">
        <f>'s3'!I127</f>
        <v>0</v>
      </c>
      <c r="M136" s="348">
        <f>'s3'!J127</f>
        <v>0</v>
      </c>
      <c r="N136" s="348">
        <f>'s3'!K127</f>
        <v>0</v>
      </c>
      <c r="O136" s="348">
        <f>'s3'!L127</f>
        <v>292</v>
      </c>
      <c r="P136" s="283">
        <f t="shared" si="4"/>
        <v>593</v>
      </c>
      <c r="Q136" s="297">
        <v>593</v>
      </c>
    </row>
    <row r="137" spans="1:17" ht="12.75">
      <c r="A137" s="226" t="s">
        <v>108</v>
      </c>
      <c r="B137" s="230">
        <f>'s3'!A183</f>
        <v>0</v>
      </c>
      <c r="C137" s="207"/>
      <c r="D137" s="228"/>
      <c r="E137" s="335">
        <f>'s3'!B183</f>
        <v>0</v>
      </c>
      <c r="F137" s="348">
        <f>'s3'!C183</f>
        <v>0</v>
      </c>
      <c r="G137" s="348">
        <f>'s3'!D183</f>
        <v>0</v>
      </c>
      <c r="H137" s="348">
        <f>'s3'!E183</f>
        <v>0</v>
      </c>
      <c r="I137" s="348">
        <f>'s3'!F183</f>
        <v>0</v>
      </c>
      <c r="J137" s="348">
        <f>'s3'!G183</f>
        <v>0</v>
      </c>
      <c r="K137" s="348">
        <f>'s3'!H183</f>
        <v>0</v>
      </c>
      <c r="L137" s="348">
        <f>'s3'!I183</f>
        <v>0</v>
      </c>
      <c r="M137" s="348">
        <f>'s3'!J183</f>
        <v>0</v>
      </c>
      <c r="N137" s="348">
        <f>'s3'!K183</f>
        <v>0</v>
      </c>
      <c r="O137" s="348">
        <f>'s3'!L183</f>
        <v>0</v>
      </c>
      <c r="P137" s="283">
        <f t="shared" si="4"/>
        <v>0</v>
      </c>
      <c r="Q137" s="297">
        <v>0</v>
      </c>
    </row>
  </sheetData>
  <sheetProtection/>
  <mergeCells count="2">
    <mergeCell ref="A1:P1"/>
    <mergeCell ref="C3:K3"/>
  </mergeCells>
  <conditionalFormatting sqref="B127 B51:B66 B77:B85 B129">
    <cfRule type="cellIs" priority="1" dxfId="157" operator="equal" stopIfTrue="1">
      <formula>0</formula>
    </cfRule>
  </conditionalFormatting>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dc:creator>
  <cp:keywords/>
  <dc:description/>
  <cp:lastModifiedBy>ASUS</cp:lastModifiedBy>
  <cp:lastPrinted>2012-11-23T10:41:21Z</cp:lastPrinted>
  <dcterms:created xsi:type="dcterms:W3CDTF">2009-08-03T14:03:19Z</dcterms:created>
  <dcterms:modified xsi:type="dcterms:W3CDTF">2014-03-24T21:33:40Z</dcterms:modified>
  <cp:category/>
  <cp:version/>
  <cp:contentType/>
  <cp:contentStatus/>
</cp:coreProperties>
</file>